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495" windowHeight="10350" tabRatio="756" firstSheet="1" activeTab="1"/>
  </bookViews>
  <sheets>
    <sheet name="Macro1" sheetId="6" state="veryHidden" r:id="rId1"/>
    <sheet name="路侧护栏" sheetId="8" r:id="rId2"/>
  </sheets>
  <definedNames>
    <definedName name="_xlnm._FilterDatabase" localSheetId="1" hidden="1">路侧护栏!$M$1:$M$38</definedName>
    <definedName name="Auto_Activate" localSheetId="0" hidden="1">Macro1!$A$2</definedName>
    <definedName name="_xlnm.Print_Area" localSheetId="1">路侧护栏!$A$1:$O$37</definedName>
  </definedNames>
  <calcPr calcId="144525"/>
</workbook>
</file>

<file path=xl/sharedStrings.xml><?xml version="1.0" encoding="utf-8"?>
<sst xmlns="http://schemas.openxmlformats.org/spreadsheetml/2006/main" count="31">
  <si>
    <t>路侧波形梁钢护栏布设表</t>
  </si>
  <si>
    <t>AF-4-1</t>
  </si>
  <si>
    <t>全州县枧塘镇枫头至高峰道路安防工程施工图设计</t>
  </si>
  <si>
    <t>第 1 页  共 1 页</t>
  </si>
  <si>
    <t>左          侧</t>
  </si>
  <si>
    <t>右          侧</t>
  </si>
  <si>
    <t>序号</t>
  </si>
  <si>
    <t>起讫桩号</t>
  </si>
  <si>
    <t>长度(m)</t>
  </si>
  <si>
    <t>型式</t>
  </si>
  <si>
    <t>立柱    (根)</t>
  </si>
  <si>
    <t>备  注</t>
  </si>
  <si>
    <t>AT1-2</t>
  </si>
  <si>
    <t>Gr-C-4E</t>
  </si>
  <si>
    <t>土质段（打入式）</t>
  </si>
  <si>
    <t>AT2</t>
  </si>
  <si>
    <t>合计</t>
  </si>
  <si>
    <t>注：在已布设波形梁护栏路段，如需设置道口，拆除相应长度的波形梁护栏后应加装圆头D-1。</t>
  </si>
  <si>
    <t>Gr-C-4C</t>
  </si>
  <si>
    <t>挡墙段(埋入式）</t>
  </si>
  <si>
    <t>编制：</t>
  </si>
  <si>
    <t>唐宏贵</t>
  </si>
  <si>
    <t>复核：</t>
  </si>
  <si>
    <t>李鸿祥</t>
  </si>
  <si>
    <t>审核：刘罗明</t>
  </si>
  <si>
    <t>猪婆岐</t>
  </si>
  <si>
    <t>第 2 页  共 3 页</t>
  </si>
  <si>
    <t>小计</t>
  </si>
  <si>
    <t>0</t>
  </si>
  <si>
    <t>蒋安民</t>
  </si>
  <si>
    <t>第 3 页  共 3 页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</si>
</sst>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&quot;～&quot;\K0\+000"/>
    <numFmt numFmtId="177" formatCode="\K0\+000"/>
    <numFmt numFmtId="178" formatCode="\K0\+000.000"/>
    <numFmt numFmtId="179" formatCode="&quot;～&quot;\K0\+000.000"/>
    <numFmt numFmtId="180" formatCode="0_ "/>
  </numFmts>
  <fonts count="27">
    <font>
      <sz val="12"/>
      <name val="宋体"/>
      <charset val="134"/>
    </font>
    <font>
      <sz val="11"/>
      <name val="仿宋_GB2312"/>
      <charset val="134"/>
    </font>
    <font>
      <sz val="10"/>
      <name val="仿宋_GB2312"/>
      <charset val="134"/>
    </font>
    <font>
      <b/>
      <sz val="22"/>
      <name val="仿宋_GB2312"/>
      <charset val="134"/>
    </font>
    <font>
      <sz val="12"/>
      <name val="仿宋_GB2312"/>
      <charset val="134"/>
    </font>
    <font>
      <sz val="11"/>
      <color theme="0"/>
      <name val="宋体"/>
      <charset val="0"/>
      <scheme val="minor"/>
    </font>
    <font>
      <sz val="11"/>
      <color indexed="2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17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2" fillId="27" borderId="3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6" borderId="36" applyNumberFormat="0" applyFon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34" applyNumberFormat="0" applyFill="0" applyAlignment="0" applyProtection="0">
      <alignment vertical="center"/>
    </xf>
    <xf numFmtId="0" fontId="24" fillId="0" borderId="34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1" fillId="0" borderId="38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6" borderId="31" applyNumberFormat="0" applyAlignment="0" applyProtection="0">
      <alignment vertical="center"/>
    </xf>
    <xf numFmtId="0" fontId="19" fillId="6" borderId="35" applyNumberFormat="0" applyAlignment="0" applyProtection="0">
      <alignment vertical="center"/>
    </xf>
    <xf numFmtId="0" fontId="14" fillId="13" borderId="32" applyNumberFormat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7" fillId="0" borderId="33" applyNumberFormat="0" applyFill="0" applyAlignment="0" applyProtection="0">
      <alignment vertical="center"/>
    </xf>
    <xf numFmtId="0" fontId="23" fillId="0" borderId="37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6" fillId="15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7" fontId="2" fillId="0" borderId="0" xfId="0" applyNumberFormat="1" applyFont="1" applyFill="1" applyAlignment="1">
      <alignment horizontal="right" vertical="center"/>
    </xf>
    <xf numFmtId="176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77" fontId="4" fillId="0" borderId="0" xfId="0" applyNumberFormat="1" applyFont="1" applyFill="1" applyBorder="1" applyAlignment="1">
      <alignment horizontal="right" vertical="center"/>
    </xf>
    <xf numFmtId="176" fontId="4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left" vertical="center"/>
    </xf>
    <xf numFmtId="177" fontId="2" fillId="0" borderId="2" xfId="0" applyNumberFormat="1" applyFont="1" applyFill="1" applyBorder="1" applyAlignment="1">
      <alignment horizontal="center" vertical="center"/>
    </xf>
    <xf numFmtId="177" fontId="2" fillId="0" borderId="3" xfId="0" applyNumberFormat="1" applyFont="1" applyFill="1" applyBorder="1" applyAlignment="1">
      <alignment horizontal="center" vertical="center"/>
    </xf>
    <xf numFmtId="177" fontId="2" fillId="0" borderId="4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>
      <alignment vertical="center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>
      <alignment vertical="center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/>
    </xf>
    <xf numFmtId="178" fontId="2" fillId="0" borderId="14" xfId="0" applyNumberFormat="1" applyFont="1" applyFill="1" applyBorder="1" applyAlignment="1">
      <alignment horizontal="right" vertical="center"/>
    </xf>
    <xf numFmtId="179" fontId="2" fillId="0" borderId="15" xfId="0" applyNumberFormat="1" applyFont="1" applyFill="1" applyBorder="1" applyAlignment="1">
      <alignment horizontal="left" vertical="center"/>
    </xf>
    <xf numFmtId="180" fontId="2" fillId="0" borderId="11" xfId="0" applyNumberFormat="1" applyFont="1" applyFill="1" applyBorder="1" applyAlignment="1">
      <alignment horizontal="center" vertical="center"/>
    </xf>
    <xf numFmtId="1" fontId="2" fillId="0" borderId="16" xfId="0" applyNumberFormat="1" applyFont="1" applyFill="1" applyBorder="1" applyAlignment="1">
      <alignment horizontal="center" vertical="center"/>
    </xf>
    <xf numFmtId="1" fontId="2" fillId="0" borderId="13" xfId="0" applyNumberFormat="1" applyFont="1" applyFill="1" applyBorder="1" applyAlignment="1">
      <alignment vertical="center"/>
    </xf>
    <xf numFmtId="1" fontId="2" fillId="0" borderId="6" xfId="0" applyNumberFormat="1" applyFont="1" applyFill="1" applyBorder="1" applyAlignment="1">
      <alignment horizontal="center" vertical="center"/>
    </xf>
    <xf numFmtId="1" fontId="2" fillId="0" borderId="10" xfId="0" applyNumberFormat="1" applyFont="1" applyFill="1" applyBorder="1" applyAlignment="1">
      <alignment horizontal="center" vertical="center"/>
    </xf>
    <xf numFmtId="1" fontId="2" fillId="0" borderId="10" xfId="0" applyNumberFormat="1" applyFont="1" applyFill="1" applyBorder="1" applyAlignment="1">
      <alignment vertical="center"/>
    </xf>
    <xf numFmtId="1" fontId="2" fillId="0" borderId="17" xfId="0" applyNumberFormat="1" applyFont="1" applyFill="1" applyBorder="1" applyAlignment="1">
      <alignment horizontal="center" vertical="center"/>
    </xf>
    <xf numFmtId="178" fontId="2" fillId="0" borderId="18" xfId="0" applyNumberFormat="1" applyFont="1" applyFill="1" applyBorder="1" applyAlignment="1">
      <alignment horizontal="center" vertical="center"/>
    </xf>
    <xf numFmtId="178" fontId="2" fillId="0" borderId="19" xfId="0" applyNumberFormat="1" applyFont="1" applyFill="1" applyBorder="1" applyAlignment="1">
      <alignment horizontal="center" vertical="center"/>
    </xf>
    <xf numFmtId="178" fontId="2" fillId="0" borderId="20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78" fontId="2" fillId="0" borderId="22" xfId="0" applyNumberFormat="1" applyFont="1" applyFill="1" applyBorder="1" applyAlignment="1">
      <alignment horizontal="center" vertical="center"/>
    </xf>
    <xf numFmtId="178" fontId="2" fillId="0" borderId="23" xfId="0" applyNumberFormat="1" applyFont="1" applyFill="1" applyBorder="1" applyAlignment="1">
      <alignment horizontal="center" vertical="center"/>
    </xf>
    <xf numFmtId="178" fontId="2" fillId="0" borderId="24" xfId="0" applyNumberFormat="1" applyFont="1" applyFill="1" applyBorder="1" applyAlignment="1">
      <alignment horizontal="center" vertical="center"/>
    </xf>
    <xf numFmtId="178" fontId="2" fillId="0" borderId="25" xfId="0" applyNumberFormat="1" applyFont="1" applyFill="1" applyBorder="1" applyAlignment="1">
      <alignment horizontal="center" vertical="center"/>
    </xf>
    <xf numFmtId="1" fontId="2" fillId="0" borderId="26" xfId="0" applyNumberFormat="1" applyFont="1" applyFill="1" applyBorder="1" applyAlignment="1">
      <alignment horizontal="center" vertical="center"/>
    </xf>
    <xf numFmtId="178" fontId="2" fillId="0" borderId="27" xfId="0" applyNumberFormat="1" applyFont="1" applyFill="1" applyBorder="1" applyAlignment="1">
      <alignment horizontal="center" vertical="center"/>
    </xf>
    <xf numFmtId="178" fontId="2" fillId="0" borderId="28" xfId="0" applyNumberFormat="1" applyFont="1" applyFill="1" applyBorder="1" applyAlignment="1">
      <alignment horizontal="center" vertical="center"/>
    </xf>
    <xf numFmtId="180" fontId="2" fillId="0" borderId="29" xfId="0" applyNumberFormat="1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1" fontId="2" fillId="0" borderId="16" xfId="0" applyNumberFormat="1" applyFont="1" applyFill="1" applyBorder="1" applyAlignment="1">
      <alignment vertical="center"/>
    </xf>
    <xf numFmtId="178" fontId="2" fillId="0" borderId="11" xfId="0" applyNumberFormat="1" applyFont="1" applyFill="1" applyBorder="1" applyAlignment="1">
      <alignment vertical="center"/>
    </xf>
    <xf numFmtId="180" fontId="2" fillId="0" borderId="7" xfId="0" applyNumberFormat="1" applyFont="1" applyFill="1" applyBorder="1" applyAlignment="1">
      <alignment horizontal="center" vertical="center"/>
    </xf>
    <xf numFmtId="49" fontId="2" fillId="0" borderId="29" xfId="0" applyNumberFormat="1" applyFont="1" applyFill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差_1" xf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好_1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7" sqref="A7"/>
    </sheetView>
  </sheetViews>
  <sheetFormatPr defaultColWidth="9" defaultRowHeight="14.25"/>
  <sheetData/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Q111"/>
  <sheetViews>
    <sheetView tabSelected="1" view="pageBreakPreview" zoomScale="85" zoomScaleNormal="100" zoomScaleSheetLayoutView="85" workbookViewId="0">
      <selection activeCell="C11" sqref="C11"/>
    </sheetView>
  </sheetViews>
  <sheetFormatPr defaultColWidth="9" defaultRowHeight="15.9" customHeight="1"/>
  <cols>
    <col min="1" max="1" width="5.6" style="3" customWidth="1"/>
    <col min="2" max="2" width="14.6" style="4" customWidth="1"/>
    <col min="3" max="3" width="14.6" style="5" customWidth="1"/>
    <col min="4" max="4" width="12.6" style="6" customWidth="1"/>
    <col min="5" max="5" width="14.6" style="3" customWidth="1"/>
    <col min="6" max="6" width="8.1" style="3" hidden="1" customWidth="1"/>
    <col min="7" max="7" width="24.6" style="3" customWidth="1"/>
    <col min="8" max="8" width="1.6" style="2" customWidth="1"/>
    <col min="9" max="9" width="5.6" style="2" customWidth="1"/>
    <col min="10" max="11" width="14.6" style="3" customWidth="1"/>
    <col min="12" max="12" width="12.6" style="6" customWidth="1"/>
    <col min="13" max="13" width="13.4" style="3" customWidth="1"/>
    <col min="14" max="14" width="7.4" style="3" hidden="1" customWidth="1"/>
    <col min="15" max="15" width="26.6" style="3" customWidth="1"/>
    <col min="16" max="16" width="9" style="3"/>
    <col min="17" max="17" width="9.6" style="3" customWidth="1"/>
    <col min="18" max="16384" width="9" style="3"/>
  </cols>
  <sheetData>
    <row r="1" ht="35.1" customHeight="1" spans="2:15">
      <c r="B1" s="7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="1" customFormat="1" ht="20.1" customHeight="1" spans="1:15">
      <c r="A2" s="8"/>
      <c r="B2" s="9"/>
      <c r="C2" s="10"/>
      <c r="D2" s="11"/>
      <c r="E2" s="12"/>
      <c r="F2" s="12"/>
      <c r="G2" s="12"/>
      <c r="H2" s="12"/>
      <c r="I2" s="12"/>
      <c r="J2" s="12"/>
      <c r="K2" s="12"/>
      <c r="L2" s="11"/>
      <c r="M2" s="12"/>
      <c r="N2" s="12"/>
      <c r="O2" s="49" t="s">
        <v>1</v>
      </c>
    </row>
    <row r="3" s="1" customFormat="1" ht="20.1" customHeight="1" spans="1:15">
      <c r="A3" s="13" t="s">
        <v>2</v>
      </c>
      <c r="B3" s="13"/>
      <c r="C3" s="13"/>
      <c r="D3" s="13"/>
      <c r="E3" s="13"/>
      <c r="F3" s="12"/>
      <c r="G3" s="12"/>
      <c r="H3" s="12"/>
      <c r="I3" s="12"/>
      <c r="J3" s="12"/>
      <c r="K3" s="12"/>
      <c r="L3" s="11"/>
      <c r="M3" s="12"/>
      <c r="N3" s="12"/>
      <c r="O3" s="49" t="s">
        <v>3</v>
      </c>
    </row>
    <row r="4" ht="20.1" customHeight="1" spans="1:15">
      <c r="A4" s="14" t="s">
        <v>4</v>
      </c>
      <c r="B4" s="15"/>
      <c r="C4" s="15"/>
      <c r="D4" s="15"/>
      <c r="E4" s="15"/>
      <c r="F4" s="15"/>
      <c r="G4" s="16"/>
      <c r="H4" s="17"/>
      <c r="I4" s="14" t="s">
        <v>5</v>
      </c>
      <c r="J4" s="15"/>
      <c r="K4" s="15"/>
      <c r="L4" s="15"/>
      <c r="M4" s="15"/>
      <c r="N4" s="15"/>
      <c r="O4" s="16"/>
    </row>
    <row r="5" ht="20.1" customHeight="1" spans="1:15">
      <c r="A5" s="18" t="s">
        <v>6</v>
      </c>
      <c r="B5" s="19" t="s">
        <v>7</v>
      </c>
      <c r="C5" s="20"/>
      <c r="D5" s="21" t="s">
        <v>8</v>
      </c>
      <c r="E5" s="19" t="s">
        <v>9</v>
      </c>
      <c r="F5" s="19" t="s">
        <v>10</v>
      </c>
      <c r="G5" s="22" t="s">
        <v>11</v>
      </c>
      <c r="H5" s="23"/>
      <c r="I5" s="18" t="s">
        <v>6</v>
      </c>
      <c r="J5" s="19" t="s">
        <v>7</v>
      </c>
      <c r="K5" s="20"/>
      <c r="L5" s="21" t="s">
        <v>8</v>
      </c>
      <c r="M5" s="19" t="s">
        <v>9</v>
      </c>
      <c r="N5" s="19" t="s">
        <v>10</v>
      </c>
      <c r="O5" s="22" t="s">
        <v>11</v>
      </c>
    </row>
    <row r="6" ht="20.1" customHeight="1" spans="1:15">
      <c r="A6" s="24"/>
      <c r="B6" s="25"/>
      <c r="C6" s="25"/>
      <c r="D6" s="26"/>
      <c r="E6" s="27"/>
      <c r="F6" s="27"/>
      <c r="G6" s="28"/>
      <c r="H6" s="23"/>
      <c r="I6" s="24"/>
      <c r="J6" s="25"/>
      <c r="K6" s="25"/>
      <c r="L6" s="26"/>
      <c r="M6" s="27"/>
      <c r="N6" s="27"/>
      <c r="O6" s="28"/>
    </row>
    <row r="7" ht="20.1" customHeight="1" spans="1:15">
      <c r="A7" s="29">
        <v>1</v>
      </c>
      <c r="B7" s="30">
        <v>2250</v>
      </c>
      <c r="C7" s="31">
        <f>B7+12</f>
        <v>2262</v>
      </c>
      <c r="D7" s="32">
        <f t="shared" ref="D7:D9" si="0">C7-B7</f>
        <v>12</v>
      </c>
      <c r="E7" s="27" t="s">
        <v>12</v>
      </c>
      <c r="F7" s="27"/>
      <c r="G7" s="28"/>
      <c r="H7" s="23"/>
      <c r="I7" s="29"/>
      <c r="J7" s="30"/>
      <c r="K7" s="31"/>
      <c r="L7" s="32"/>
      <c r="M7" s="27"/>
      <c r="N7" s="27"/>
      <c r="O7" s="28"/>
    </row>
    <row r="8" ht="20.1" customHeight="1" spans="1:17">
      <c r="A8" s="33"/>
      <c r="B8" s="30">
        <f t="shared" ref="B8:B13" si="1">C7</f>
        <v>2262</v>
      </c>
      <c r="C8" s="31">
        <f>C9-12</f>
        <v>2358</v>
      </c>
      <c r="D8" s="32">
        <f t="shared" si="0"/>
        <v>96</v>
      </c>
      <c r="E8" s="27" t="s">
        <v>13</v>
      </c>
      <c r="F8" s="27"/>
      <c r="G8" s="28" t="s">
        <v>14</v>
      </c>
      <c r="H8" s="23"/>
      <c r="I8" s="33"/>
      <c r="J8" s="30"/>
      <c r="K8" s="31"/>
      <c r="L8" s="32"/>
      <c r="M8" s="27"/>
      <c r="N8" s="27"/>
      <c r="O8" s="28"/>
      <c r="P8" s="3">
        <f>D8/4</f>
        <v>24</v>
      </c>
      <c r="Q8" s="3">
        <f>L8/4</f>
        <v>0</v>
      </c>
    </row>
    <row r="9" ht="20.1" customHeight="1" spans="1:17">
      <c r="A9" s="33"/>
      <c r="B9" s="30">
        <f t="shared" si="1"/>
        <v>2358</v>
      </c>
      <c r="C9" s="31">
        <v>2370</v>
      </c>
      <c r="D9" s="32">
        <f t="shared" si="0"/>
        <v>12</v>
      </c>
      <c r="E9" s="27" t="s">
        <v>15</v>
      </c>
      <c r="F9" s="27"/>
      <c r="G9" s="28"/>
      <c r="H9" s="23"/>
      <c r="I9" s="35"/>
      <c r="J9" s="30"/>
      <c r="K9" s="31"/>
      <c r="L9" s="32"/>
      <c r="M9" s="27"/>
      <c r="N9" s="27"/>
      <c r="O9" s="28"/>
      <c r="P9" s="3">
        <f t="shared" ref="P9:P21" si="2">D9/4</f>
        <v>3</v>
      </c>
      <c r="Q9" s="3">
        <f t="shared" ref="Q9:Q35" si="3">L9/4</f>
        <v>0</v>
      </c>
    </row>
    <row r="10" ht="20.1" customHeight="1" spans="1:17">
      <c r="A10" s="34"/>
      <c r="B10" s="30"/>
      <c r="C10" s="31"/>
      <c r="D10" s="32"/>
      <c r="E10" s="27"/>
      <c r="F10" s="27"/>
      <c r="G10" s="28"/>
      <c r="H10" s="23"/>
      <c r="I10" s="34"/>
      <c r="J10" s="30"/>
      <c r="K10" s="31"/>
      <c r="L10" s="32"/>
      <c r="M10" s="27"/>
      <c r="N10" s="27"/>
      <c r="O10" s="28"/>
      <c r="P10" s="3">
        <f t="shared" si="2"/>
        <v>0</v>
      </c>
      <c r="Q10" s="3">
        <f t="shared" si="3"/>
        <v>0</v>
      </c>
    </row>
    <row r="11" ht="20.1" customHeight="1" spans="1:17">
      <c r="A11" s="29">
        <v>2</v>
      </c>
      <c r="B11" s="30">
        <v>2710</v>
      </c>
      <c r="C11" s="31">
        <f>B11+12</f>
        <v>2722</v>
      </c>
      <c r="D11" s="32">
        <f t="shared" ref="D11:D13" si="4">C11-B11</f>
        <v>12</v>
      </c>
      <c r="E11" s="27" t="s">
        <v>12</v>
      </c>
      <c r="F11" s="27"/>
      <c r="G11" s="28"/>
      <c r="H11" s="23"/>
      <c r="I11" s="29"/>
      <c r="J11" s="30"/>
      <c r="K11" s="31"/>
      <c r="L11" s="32"/>
      <c r="M11" s="27"/>
      <c r="N11" s="27"/>
      <c r="O11" s="28"/>
      <c r="P11" s="3">
        <f t="shared" si="2"/>
        <v>3</v>
      </c>
      <c r="Q11" s="3">
        <f t="shared" si="3"/>
        <v>0</v>
      </c>
    </row>
    <row r="12" ht="20.1" customHeight="1" spans="1:17">
      <c r="A12" s="33"/>
      <c r="B12" s="30">
        <f t="shared" si="1"/>
        <v>2722</v>
      </c>
      <c r="C12" s="31">
        <f>C13-12</f>
        <v>2870</v>
      </c>
      <c r="D12" s="32">
        <f t="shared" si="4"/>
        <v>148</v>
      </c>
      <c r="E12" s="27" t="s">
        <v>13</v>
      </c>
      <c r="F12" s="27"/>
      <c r="G12" s="28" t="s">
        <v>14</v>
      </c>
      <c r="H12" s="23"/>
      <c r="I12" s="33"/>
      <c r="J12" s="30"/>
      <c r="K12" s="31"/>
      <c r="L12" s="32"/>
      <c r="M12" s="27"/>
      <c r="N12" s="27"/>
      <c r="O12" s="28"/>
      <c r="P12" s="3">
        <f t="shared" si="2"/>
        <v>37</v>
      </c>
      <c r="Q12" s="3">
        <f t="shared" si="3"/>
        <v>0</v>
      </c>
    </row>
    <row r="13" ht="20.1" customHeight="1" spans="1:17">
      <c r="A13" s="33"/>
      <c r="B13" s="30">
        <f t="shared" si="1"/>
        <v>2870</v>
      </c>
      <c r="C13" s="31">
        <v>2882</v>
      </c>
      <c r="D13" s="32">
        <f t="shared" si="4"/>
        <v>12</v>
      </c>
      <c r="E13" s="27" t="s">
        <v>15</v>
      </c>
      <c r="F13" s="27"/>
      <c r="G13" s="28"/>
      <c r="H13" s="23"/>
      <c r="I13" s="33"/>
      <c r="J13" s="30"/>
      <c r="K13" s="31"/>
      <c r="L13" s="32"/>
      <c r="M13" s="27"/>
      <c r="N13" s="27"/>
      <c r="O13" s="28"/>
      <c r="P13" s="3">
        <f t="shared" si="2"/>
        <v>3</v>
      </c>
      <c r="Q13" s="3">
        <f t="shared" si="3"/>
        <v>0</v>
      </c>
    </row>
    <row r="14" ht="20.1" customHeight="1" spans="1:17">
      <c r="A14" s="34"/>
      <c r="B14" s="30"/>
      <c r="C14" s="31"/>
      <c r="D14" s="32"/>
      <c r="E14" s="27"/>
      <c r="F14" s="27"/>
      <c r="G14" s="28"/>
      <c r="H14" s="23"/>
      <c r="I14" s="33"/>
      <c r="J14" s="30"/>
      <c r="K14" s="31"/>
      <c r="L14" s="32"/>
      <c r="M14" s="27"/>
      <c r="N14" s="27"/>
      <c r="O14" s="28"/>
      <c r="P14" s="3">
        <f t="shared" si="2"/>
        <v>0</v>
      </c>
      <c r="Q14" s="3">
        <f t="shared" si="3"/>
        <v>0</v>
      </c>
    </row>
    <row r="15" ht="20.1" customHeight="1" spans="1:17">
      <c r="A15" s="29">
        <v>3</v>
      </c>
      <c r="B15" s="30">
        <v>3000</v>
      </c>
      <c r="C15" s="31">
        <f>B15+12</f>
        <v>3012</v>
      </c>
      <c r="D15" s="32">
        <f t="shared" ref="D15:D17" si="5">C15-B15</f>
        <v>12</v>
      </c>
      <c r="E15" s="27" t="s">
        <v>12</v>
      </c>
      <c r="F15" s="27"/>
      <c r="G15" s="28"/>
      <c r="H15" s="23"/>
      <c r="I15" s="33"/>
      <c r="J15" s="30"/>
      <c r="K15" s="31"/>
      <c r="L15" s="32"/>
      <c r="M15" s="27"/>
      <c r="N15" s="27"/>
      <c r="O15" s="28"/>
      <c r="P15" s="3">
        <f t="shared" si="2"/>
        <v>3</v>
      </c>
      <c r="Q15" s="3">
        <f t="shared" si="3"/>
        <v>0</v>
      </c>
    </row>
    <row r="16" ht="20.1" customHeight="1" spans="1:17">
      <c r="A16" s="33"/>
      <c r="B16" s="30">
        <f t="shared" ref="B16:B21" si="6">C15</f>
        <v>3012</v>
      </c>
      <c r="C16" s="31">
        <f>C17-12</f>
        <v>3788</v>
      </c>
      <c r="D16" s="32">
        <f t="shared" si="5"/>
        <v>776</v>
      </c>
      <c r="E16" s="27" t="s">
        <v>13</v>
      </c>
      <c r="F16" s="27"/>
      <c r="G16" s="28" t="s">
        <v>14</v>
      </c>
      <c r="H16" s="23"/>
      <c r="I16" s="34"/>
      <c r="J16" s="30"/>
      <c r="K16" s="31"/>
      <c r="L16" s="32"/>
      <c r="M16" s="27"/>
      <c r="N16" s="27"/>
      <c r="O16" s="28"/>
      <c r="P16" s="3">
        <f t="shared" si="2"/>
        <v>194</v>
      </c>
      <c r="Q16" s="3">
        <f t="shared" si="3"/>
        <v>0</v>
      </c>
    </row>
    <row r="17" ht="20.1" customHeight="1" spans="1:17">
      <c r="A17" s="33"/>
      <c r="B17" s="30">
        <f t="shared" si="6"/>
        <v>3788</v>
      </c>
      <c r="C17" s="31">
        <v>3800</v>
      </c>
      <c r="D17" s="32">
        <f t="shared" si="5"/>
        <v>12</v>
      </c>
      <c r="E17" s="27" t="s">
        <v>15</v>
      </c>
      <c r="F17" s="27"/>
      <c r="G17" s="28"/>
      <c r="H17" s="23"/>
      <c r="I17" s="29"/>
      <c r="J17" s="30"/>
      <c r="K17" s="31"/>
      <c r="L17" s="32"/>
      <c r="M17" s="27"/>
      <c r="N17" s="27"/>
      <c r="O17" s="28"/>
      <c r="P17" s="3">
        <f t="shared" si="2"/>
        <v>3</v>
      </c>
      <c r="Q17" s="3">
        <f t="shared" si="3"/>
        <v>0</v>
      </c>
    </row>
    <row r="18" ht="20.1" customHeight="1" spans="1:17">
      <c r="A18" s="34"/>
      <c r="B18" s="30"/>
      <c r="C18" s="31"/>
      <c r="D18" s="32"/>
      <c r="E18" s="27"/>
      <c r="F18" s="27"/>
      <c r="G18" s="28"/>
      <c r="H18" s="23"/>
      <c r="I18" s="33"/>
      <c r="J18" s="30"/>
      <c r="K18" s="31"/>
      <c r="L18" s="32"/>
      <c r="M18" s="27"/>
      <c r="N18" s="27"/>
      <c r="O18" s="28"/>
      <c r="P18" s="3">
        <f t="shared" si="2"/>
        <v>0</v>
      </c>
      <c r="Q18" s="3">
        <f t="shared" si="3"/>
        <v>0</v>
      </c>
    </row>
    <row r="19" ht="20.1" customHeight="1" spans="1:17">
      <c r="A19" s="29">
        <v>4</v>
      </c>
      <c r="B19" s="30">
        <v>4400</v>
      </c>
      <c r="C19" s="31">
        <f>B19+12</f>
        <v>4412</v>
      </c>
      <c r="D19" s="32">
        <f t="shared" ref="D19:D21" si="7">C19-B19</f>
        <v>12</v>
      </c>
      <c r="E19" s="27" t="s">
        <v>12</v>
      </c>
      <c r="F19" s="27"/>
      <c r="G19" s="28"/>
      <c r="H19" s="23"/>
      <c r="I19" s="33"/>
      <c r="J19" s="30"/>
      <c r="K19" s="31"/>
      <c r="L19" s="32"/>
      <c r="M19" s="27"/>
      <c r="N19" s="27"/>
      <c r="O19" s="28"/>
      <c r="P19" s="3">
        <f t="shared" si="2"/>
        <v>3</v>
      </c>
      <c r="Q19" s="3">
        <f t="shared" si="3"/>
        <v>0</v>
      </c>
    </row>
    <row r="20" ht="20.1" customHeight="1" spans="1:17">
      <c r="A20" s="33"/>
      <c r="B20" s="30">
        <f t="shared" si="6"/>
        <v>4412</v>
      </c>
      <c r="C20" s="31">
        <f>C21-12</f>
        <v>4416</v>
      </c>
      <c r="D20" s="32">
        <f t="shared" si="7"/>
        <v>4</v>
      </c>
      <c r="E20" s="27" t="s">
        <v>13</v>
      </c>
      <c r="F20" s="27"/>
      <c r="G20" s="28" t="s">
        <v>14</v>
      </c>
      <c r="H20" s="23"/>
      <c r="I20" s="34"/>
      <c r="J20" s="30"/>
      <c r="K20" s="31"/>
      <c r="L20" s="32"/>
      <c r="M20" s="27"/>
      <c r="N20" s="27"/>
      <c r="O20" s="28"/>
      <c r="P20" s="3">
        <f t="shared" si="2"/>
        <v>1</v>
      </c>
      <c r="Q20" s="3">
        <f t="shared" si="3"/>
        <v>0</v>
      </c>
    </row>
    <row r="21" ht="20.1" customHeight="1" spans="1:17">
      <c r="A21" s="35"/>
      <c r="B21" s="30">
        <f t="shared" si="6"/>
        <v>4416</v>
      </c>
      <c r="C21" s="31">
        <v>4428</v>
      </c>
      <c r="D21" s="32">
        <f t="shared" si="7"/>
        <v>12</v>
      </c>
      <c r="E21" s="27" t="s">
        <v>15</v>
      </c>
      <c r="F21" s="27"/>
      <c r="G21" s="28"/>
      <c r="H21" s="23"/>
      <c r="I21" s="29"/>
      <c r="J21" s="30"/>
      <c r="K21" s="31"/>
      <c r="L21" s="32"/>
      <c r="M21" s="27"/>
      <c r="N21" s="27"/>
      <c r="O21" s="28"/>
      <c r="P21" s="3">
        <f t="shared" si="2"/>
        <v>3</v>
      </c>
      <c r="Q21" s="3">
        <f t="shared" si="3"/>
        <v>0</v>
      </c>
    </row>
    <row r="22" ht="20.1" customHeight="1" spans="1:17">
      <c r="A22" s="36"/>
      <c r="B22" s="30"/>
      <c r="C22" s="31"/>
      <c r="D22" s="32"/>
      <c r="E22" s="27"/>
      <c r="F22" s="27"/>
      <c r="G22" s="28"/>
      <c r="H22" s="23"/>
      <c r="I22" s="33"/>
      <c r="J22" s="30"/>
      <c r="K22" s="31"/>
      <c r="L22" s="32"/>
      <c r="M22" s="27"/>
      <c r="N22" s="27"/>
      <c r="O22" s="28"/>
      <c r="Q22" s="3">
        <f t="shared" si="3"/>
        <v>0</v>
      </c>
    </row>
    <row r="23" ht="20.1" customHeight="1" spans="1:17">
      <c r="A23" s="29"/>
      <c r="B23" s="30"/>
      <c r="C23" s="31"/>
      <c r="D23" s="32"/>
      <c r="E23" s="27"/>
      <c r="F23" s="27"/>
      <c r="G23" s="28"/>
      <c r="H23" s="23"/>
      <c r="I23" s="33"/>
      <c r="J23" s="30"/>
      <c r="K23" s="31"/>
      <c r="L23" s="32"/>
      <c r="M23" s="27"/>
      <c r="N23" s="27"/>
      <c r="O23" s="28"/>
      <c r="Q23" s="3">
        <f t="shared" si="3"/>
        <v>0</v>
      </c>
    </row>
    <row r="24" ht="20.1" customHeight="1" spans="1:17">
      <c r="A24" s="33"/>
      <c r="B24" s="30"/>
      <c r="C24" s="31"/>
      <c r="D24" s="32"/>
      <c r="E24" s="27"/>
      <c r="F24" s="27"/>
      <c r="G24" s="28"/>
      <c r="H24" s="23"/>
      <c r="I24" s="33"/>
      <c r="J24" s="30"/>
      <c r="K24" s="31"/>
      <c r="L24" s="32"/>
      <c r="M24" s="27"/>
      <c r="N24" s="27"/>
      <c r="O24" s="28"/>
      <c r="Q24" s="3">
        <f t="shared" si="3"/>
        <v>0</v>
      </c>
    </row>
    <row r="25" ht="20.1" customHeight="1" spans="1:17">
      <c r="A25" s="35"/>
      <c r="B25" s="30"/>
      <c r="C25" s="31"/>
      <c r="D25" s="32"/>
      <c r="E25" s="27"/>
      <c r="F25" s="27"/>
      <c r="G25" s="28"/>
      <c r="H25" s="23"/>
      <c r="I25" s="33"/>
      <c r="J25" s="30"/>
      <c r="K25" s="31"/>
      <c r="L25" s="32"/>
      <c r="M25" s="27"/>
      <c r="N25" s="27"/>
      <c r="O25" s="28"/>
      <c r="Q25" s="3">
        <f t="shared" si="3"/>
        <v>0</v>
      </c>
    </row>
    <row r="26" ht="20.1" customHeight="1" spans="1:17">
      <c r="A26" s="34"/>
      <c r="B26" s="30"/>
      <c r="C26" s="31"/>
      <c r="D26" s="32"/>
      <c r="E26" s="27"/>
      <c r="F26" s="27"/>
      <c r="G26" s="28"/>
      <c r="H26" s="23"/>
      <c r="I26" s="34"/>
      <c r="J26" s="30"/>
      <c r="K26" s="31"/>
      <c r="L26" s="32"/>
      <c r="M26" s="27"/>
      <c r="N26" s="27"/>
      <c r="O26" s="28"/>
      <c r="Q26" s="3">
        <f t="shared" si="3"/>
        <v>0</v>
      </c>
    </row>
    <row r="27" ht="20.1" customHeight="1" spans="1:17">
      <c r="A27" s="29"/>
      <c r="B27" s="30"/>
      <c r="C27" s="31"/>
      <c r="D27" s="32"/>
      <c r="E27" s="27"/>
      <c r="F27" s="27"/>
      <c r="G27" s="28"/>
      <c r="H27" s="23"/>
      <c r="I27" s="29"/>
      <c r="J27" s="30"/>
      <c r="K27" s="31"/>
      <c r="L27" s="32"/>
      <c r="M27" s="27"/>
      <c r="N27" s="27"/>
      <c r="O27" s="28"/>
      <c r="Q27" s="3">
        <f t="shared" si="3"/>
        <v>0</v>
      </c>
    </row>
    <row r="28" ht="20.1" customHeight="1" spans="1:17">
      <c r="A28" s="33"/>
      <c r="B28" s="30"/>
      <c r="C28" s="31"/>
      <c r="D28" s="32"/>
      <c r="E28" s="27"/>
      <c r="F28" s="27"/>
      <c r="G28" s="28"/>
      <c r="H28" s="23"/>
      <c r="I28" s="33"/>
      <c r="J28" s="30"/>
      <c r="K28" s="31"/>
      <c r="L28" s="32"/>
      <c r="M28" s="27"/>
      <c r="N28" s="27"/>
      <c r="O28" s="28"/>
      <c r="Q28" s="3">
        <f t="shared" si="3"/>
        <v>0</v>
      </c>
    </row>
    <row r="29" ht="20.1" customHeight="1" spans="1:17">
      <c r="A29" s="33"/>
      <c r="B29" s="30"/>
      <c r="C29" s="31"/>
      <c r="D29" s="32"/>
      <c r="E29" s="27"/>
      <c r="F29" s="27"/>
      <c r="G29" s="28"/>
      <c r="H29" s="23"/>
      <c r="I29" s="33"/>
      <c r="J29" s="30"/>
      <c r="K29" s="31"/>
      <c r="L29" s="32"/>
      <c r="M29" s="27"/>
      <c r="N29" s="27"/>
      <c r="O29" s="28"/>
      <c r="Q29" s="3">
        <f t="shared" si="3"/>
        <v>0</v>
      </c>
    </row>
    <row r="30" ht="20.1" customHeight="1" spans="1:17">
      <c r="A30" s="34"/>
      <c r="B30" s="30"/>
      <c r="C30" s="31"/>
      <c r="D30" s="32"/>
      <c r="E30" s="27"/>
      <c r="F30" s="27"/>
      <c r="G30" s="28"/>
      <c r="H30" s="23"/>
      <c r="I30" s="33"/>
      <c r="J30" s="30"/>
      <c r="K30" s="31"/>
      <c r="L30" s="32"/>
      <c r="M30" s="27"/>
      <c r="N30" s="27"/>
      <c r="O30" s="28"/>
      <c r="Q30" s="3">
        <f t="shared" si="3"/>
        <v>0</v>
      </c>
    </row>
    <row r="31" ht="20.1" customHeight="1" spans="1:17">
      <c r="A31" s="29"/>
      <c r="B31" s="30"/>
      <c r="C31" s="31"/>
      <c r="D31" s="32"/>
      <c r="E31" s="27"/>
      <c r="F31" s="27"/>
      <c r="G31" s="28"/>
      <c r="H31" s="23"/>
      <c r="I31" s="35"/>
      <c r="J31" s="30"/>
      <c r="K31" s="31"/>
      <c r="L31" s="32"/>
      <c r="M31" s="27"/>
      <c r="N31" s="27"/>
      <c r="O31" s="28"/>
      <c r="Q31" s="3">
        <f t="shared" si="3"/>
        <v>0</v>
      </c>
    </row>
    <row r="32" ht="20.1" customHeight="1" spans="1:17">
      <c r="A32" s="33"/>
      <c r="B32" s="30"/>
      <c r="C32" s="31"/>
      <c r="D32" s="32"/>
      <c r="E32" s="27"/>
      <c r="F32" s="27"/>
      <c r="G32" s="28"/>
      <c r="H32" s="23"/>
      <c r="I32" s="33"/>
      <c r="J32" s="50"/>
      <c r="K32" s="51"/>
      <c r="L32" s="32"/>
      <c r="M32" s="27"/>
      <c r="N32" s="27"/>
      <c r="O32" s="28"/>
      <c r="Q32" s="3">
        <f t="shared" si="3"/>
        <v>0</v>
      </c>
    </row>
    <row r="33" ht="20.1" customHeight="1" spans="1:17">
      <c r="A33" s="33"/>
      <c r="B33" s="30"/>
      <c r="C33" s="31"/>
      <c r="D33" s="32"/>
      <c r="E33" s="27"/>
      <c r="F33" s="27"/>
      <c r="G33" s="28"/>
      <c r="H33" s="23"/>
      <c r="I33" s="29"/>
      <c r="J33" s="52" t="s">
        <v>16</v>
      </c>
      <c r="K33" s="53"/>
      <c r="L33" s="32">
        <f>D7+D11+D15+D19+D23+L7</f>
        <v>48</v>
      </c>
      <c r="M33" s="27" t="s">
        <v>12</v>
      </c>
      <c r="N33" s="27"/>
      <c r="O33" s="28"/>
      <c r="Q33" s="3">
        <f t="shared" si="3"/>
        <v>12</v>
      </c>
    </row>
    <row r="34" ht="20.1" customHeight="1" spans="1:17">
      <c r="A34" s="34"/>
      <c r="B34" s="30"/>
      <c r="C34" s="31"/>
      <c r="D34" s="32"/>
      <c r="E34" s="27"/>
      <c r="F34" s="27"/>
      <c r="G34" s="28"/>
      <c r="H34" s="23"/>
      <c r="I34" s="33"/>
      <c r="J34" s="50"/>
      <c r="K34" s="51"/>
      <c r="L34" s="32">
        <f>D8+D12+D16+D20+D24+L8</f>
        <v>1024</v>
      </c>
      <c r="M34" s="27" t="s">
        <v>13</v>
      </c>
      <c r="N34" s="27"/>
      <c r="O34" s="28" t="s">
        <v>14</v>
      </c>
      <c r="Q34" s="3">
        <f t="shared" si="3"/>
        <v>256</v>
      </c>
    </row>
    <row r="35" ht="20.1" customHeight="1" spans="1:17">
      <c r="A35" s="37"/>
      <c r="B35" s="30"/>
      <c r="C35" s="31"/>
      <c r="D35" s="32"/>
      <c r="E35" s="27"/>
      <c r="F35" s="27"/>
      <c r="G35" s="28"/>
      <c r="H35" s="23"/>
      <c r="I35" s="33"/>
      <c r="J35" s="50"/>
      <c r="K35" s="51"/>
      <c r="L35" s="32">
        <f>D9+D13+D17+D21+D25+D29+D33+L9+L15+L19+L25+L31</f>
        <v>48</v>
      </c>
      <c r="M35" s="27" t="s">
        <v>15</v>
      </c>
      <c r="N35" s="27"/>
      <c r="O35" s="28"/>
      <c r="Q35" s="3">
        <f t="shared" si="3"/>
        <v>12</v>
      </c>
    </row>
    <row r="36" ht="20.1" customHeight="1" spans="1:15">
      <c r="A36" s="38"/>
      <c r="B36" s="39" t="s">
        <v>17</v>
      </c>
      <c r="C36" s="40"/>
      <c r="D36" s="40"/>
      <c r="E36" s="40"/>
      <c r="F36" s="40"/>
      <c r="G36" s="41"/>
      <c r="H36" s="42"/>
      <c r="I36" s="54"/>
      <c r="J36" s="55"/>
      <c r="K36" s="56"/>
      <c r="L36" s="57">
        <f>L13+L23+L29</f>
        <v>0</v>
      </c>
      <c r="M36" s="58" t="s">
        <v>18</v>
      </c>
      <c r="N36" s="58"/>
      <c r="O36" s="59" t="s">
        <v>19</v>
      </c>
    </row>
    <row r="37" s="2" customFormat="1" ht="20.1" customHeight="1" spans="2:15">
      <c r="B37" s="43" t="s">
        <v>20</v>
      </c>
      <c r="C37" s="44" t="s">
        <v>21</v>
      </c>
      <c r="D37" s="45"/>
      <c r="F37" s="46"/>
      <c r="G37" s="47" t="s">
        <v>22</v>
      </c>
      <c r="H37" s="48" t="s">
        <v>23</v>
      </c>
      <c r="I37" s="48"/>
      <c r="J37" s="48"/>
      <c r="K37" s="44"/>
      <c r="L37" s="45"/>
      <c r="M37" s="60"/>
      <c r="N37" s="45"/>
      <c r="O37" s="60" t="s">
        <v>24</v>
      </c>
    </row>
    <row r="38" ht="35.1" customHeight="1" spans="2:15">
      <c r="B38" s="7" t="s">
        <v>0</v>
      </c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="1" customFormat="1" ht="20.1" customHeight="1" spans="1:15">
      <c r="A39" s="8"/>
      <c r="B39" s="9"/>
      <c r="C39" s="10"/>
      <c r="D39" s="11"/>
      <c r="E39" s="12"/>
      <c r="F39" s="12"/>
      <c r="G39" s="12"/>
      <c r="H39" s="12"/>
      <c r="I39" s="12"/>
      <c r="J39" s="12"/>
      <c r="K39" s="12"/>
      <c r="L39" s="11"/>
      <c r="M39" s="12"/>
      <c r="N39" s="12"/>
      <c r="O39" s="49" t="s">
        <v>1</v>
      </c>
    </row>
    <row r="40" s="1" customFormat="1" ht="20.1" customHeight="1" spans="1:15">
      <c r="A40" s="13" t="s">
        <v>25</v>
      </c>
      <c r="B40" s="13"/>
      <c r="C40" s="13"/>
      <c r="D40" s="13"/>
      <c r="E40" s="13"/>
      <c r="F40" s="12"/>
      <c r="G40" s="12"/>
      <c r="H40" s="12"/>
      <c r="I40" s="12"/>
      <c r="J40" s="12"/>
      <c r="K40" s="12"/>
      <c r="L40" s="11"/>
      <c r="M40" s="12"/>
      <c r="N40" s="12"/>
      <c r="O40" s="49" t="s">
        <v>26</v>
      </c>
    </row>
    <row r="41" ht="20.1" customHeight="1" spans="1:15">
      <c r="A41" s="14" t="s">
        <v>4</v>
      </c>
      <c r="B41" s="15"/>
      <c r="C41" s="15"/>
      <c r="D41" s="15"/>
      <c r="E41" s="15"/>
      <c r="F41" s="15"/>
      <c r="G41" s="16"/>
      <c r="H41" s="17"/>
      <c r="I41" s="14" t="s">
        <v>5</v>
      </c>
      <c r="J41" s="15"/>
      <c r="K41" s="15"/>
      <c r="L41" s="15"/>
      <c r="M41" s="15"/>
      <c r="N41" s="15"/>
      <c r="O41" s="16"/>
    </row>
    <row r="42" ht="20.1" customHeight="1" spans="1:15">
      <c r="A42" s="18" t="s">
        <v>6</v>
      </c>
      <c r="B42" s="19" t="s">
        <v>7</v>
      </c>
      <c r="C42" s="20"/>
      <c r="D42" s="21" t="s">
        <v>8</v>
      </c>
      <c r="E42" s="19" t="s">
        <v>9</v>
      </c>
      <c r="F42" s="19" t="s">
        <v>10</v>
      </c>
      <c r="G42" s="22" t="s">
        <v>11</v>
      </c>
      <c r="H42" s="23"/>
      <c r="I42" s="18" t="s">
        <v>6</v>
      </c>
      <c r="J42" s="19" t="s">
        <v>7</v>
      </c>
      <c r="K42" s="20"/>
      <c r="L42" s="21" t="s">
        <v>8</v>
      </c>
      <c r="M42" s="19" t="s">
        <v>9</v>
      </c>
      <c r="N42" s="19" t="s">
        <v>10</v>
      </c>
      <c r="O42" s="22" t="s">
        <v>11</v>
      </c>
    </row>
    <row r="43" ht="20.1" customHeight="1" spans="1:15">
      <c r="A43" s="24"/>
      <c r="B43" s="25"/>
      <c r="C43" s="25"/>
      <c r="D43" s="26"/>
      <c r="E43" s="27"/>
      <c r="F43" s="27"/>
      <c r="G43" s="28"/>
      <c r="H43" s="23"/>
      <c r="I43" s="24"/>
      <c r="J43" s="25"/>
      <c r="K43" s="25"/>
      <c r="L43" s="26"/>
      <c r="M43" s="27"/>
      <c r="N43" s="27"/>
      <c r="O43" s="28"/>
    </row>
    <row r="44" ht="20.1" customHeight="1" spans="1:15">
      <c r="A44" s="29"/>
      <c r="B44" s="30"/>
      <c r="C44" s="31"/>
      <c r="D44" s="32"/>
      <c r="E44" s="27"/>
      <c r="F44" s="27"/>
      <c r="G44" s="28"/>
      <c r="H44" s="23"/>
      <c r="I44" s="29">
        <v>6</v>
      </c>
      <c r="J44" s="30">
        <v>1729</v>
      </c>
      <c r="K44" s="31">
        <f>J44+12</f>
        <v>1741</v>
      </c>
      <c r="L44" s="32">
        <f t="shared" ref="L44:L46" si="8">K44-J44</f>
        <v>12</v>
      </c>
      <c r="M44" s="27" t="s">
        <v>12</v>
      </c>
      <c r="N44" s="27"/>
      <c r="O44" s="28"/>
    </row>
    <row r="45" ht="20.1" customHeight="1" spans="1:17">
      <c r="A45" s="33"/>
      <c r="B45" s="30"/>
      <c r="C45" s="31"/>
      <c r="D45" s="32"/>
      <c r="E45" s="27"/>
      <c r="F45" s="27"/>
      <c r="G45" s="28"/>
      <c r="H45" s="23"/>
      <c r="I45" s="33"/>
      <c r="J45" s="30">
        <f t="shared" ref="J45:J50" si="9">K44</f>
        <v>1741</v>
      </c>
      <c r="K45" s="31">
        <f>K46-12</f>
        <v>1833</v>
      </c>
      <c r="L45" s="32">
        <f t="shared" si="8"/>
        <v>92</v>
      </c>
      <c r="M45" s="27" t="s">
        <v>13</v>
      </c>
      <c r="N45" s="27"/>
      <c r="O45" s="28" t="s">
        <v>14</v>
      </c>
      <c r="P45" s="3">
        <f>D45/4</f>
        <v>0</v>
      </c>
      <c r="Q45" s="3">
        <f>L45/4</f>
        <v>23</v>
      </c>
    </row>
    <row r="46" ht="20.1" customHeight="1" spans="1:17">
      <c r="A46" s="35"/>
      <c r="B46" s="30"/>
      <c r="C46" s="31"/>
      <c r="D46" s="32"/>
      <c r="E46" s="27"/>
      <c r="F46" s="27"/>
      <c r="G46" s="28"/>
      <c r="H46" s="23"/>
      <c r="I46" s="35"/>
      <c r="J46" s="30">
        <f t="shared" si="9"/>
        <v>1833</v>
      </c>
      <c r="K46" s="31">
        <v>1845</v>
      </c>
      <c r="L46" s="32">
        <f t="shared" si="8"/>
        <v>12</v>
      </c>
      <c r="M46" s="27" t="s">
        <v>15</v>
      </c>
      <c r="N46" s="27"/>
      <c r="O46" s="28"/>
      <c r="P46" s="3">
        <f t="shared" ref="P46:P58" si="10">D46/4</f>
        <v>0</v>
      </c>
      <c r="Q46" s="3">
        <f t="shared" ref="Q46:Q72" si="11">L46/4</f>
        <v>3</v>
      </c>
    </row>
    <row r="47" ht="20.1" customHeight="1" spans="1:17">
      <c r="A47" s="36"/>
      <c r="B47" s="30"/>
      <c r="C47" s="31"/>
      <c r="D47" s="32"/>
      <c r="E47" s="2"/>
      <c r="F47" s="27"/>
      <c r="G47" s="28"/>
      <c r="H47" s="23"/>
      <c r="I47" s="61"/>
      <c r="J47" s="30"/>
      <c r="K47" s="31"/>
      <c r="L47" s="32"/>
      <c r="M47" s="27"/>
      <c r="N47" s="27"/>
      <c r="O47" s="28"/>
      <c r="P47" s="3">
        <f t="shared" si="10"/>
        <v>0</v>
      </c>
      <c r="Q47" s="3">
        <f t="shared" si="11"/>
        <v>0</v>
      </c>
    </row>
    <row r="48" ht="20.1" customHeight="1" spans="1:17">
      <c r="A48" s="29"/>
      <c r="B48" s="30"/>
      <c r="C48" s="31"/>
      <c r="D48" s="32"/>
      <c r="E48" s="27"/>
      <c r="F48" s="27"/>
      <c r="G48" s="28"/>
      <c r="H48" s="23"/>
      <c r="I48" s="29">
        <v>7</v>
      </c>
      <c r="J48" s="30">
        <v>1933</v>
      </c>
      <c r="K48" s="31">
        <f>J48+12</f>
        <v>1945</v>
      </c>
      <c r="L48" s="32">
        <f t="shared" ref="L48:L50" si="12">K48-J48</f>
        <v>12</v>
      </c>
      <c r="M48" s="27" t="s">
        <v>12</v>
      </c>
      <c r="N48" s="27"/>
      <c r="O48" s="28"/>
      <c r="P48" s="3">
        <f t="shared" si="10"/>
        <v>0</v>
      </c>
      <c r="Q48" s="3">
        <f t="shared" si="11"/>
        <v>3</v>
      </c>
    </row>
    <row r="49" ht="20.1" customHeight="1" spans="1:17">
      <c r="A49" s="33"/>
      <c r="B49" s="30"/>
      <c r="C49" s="31"/>
      <c r="D49" s="32"/>
      <c r="E49" s="27"/>
      <c r="F49" s="27"/>
      <c r="G49" s="28"/>
      <c r="H49" s="23"/>
      <c r="I49" s="33"/>
      <c r="J49" s="30">
        <f t="shared" si="9"/>
        <v>1945</v>
      </c>
      <c r="K49" s="31">
        <f>K50-12</f>
        <v>2013</v>
      </c>
      <c r="L49" s="32">
        <f t="shared" si="12"/>
        <v>68</v>
      </c>
      <c r="M49" s="27" t="s">
        <v>13</v>
      </c>
      <c r="N49" s="27"/>
      <c r="O49" s="28" t="s">
        <v>14</v>
      </c>
      <c r="P49" s="3">
        <f t="shared" si="10"/>
        <v>0</v>
      </c>
      <c r="Q49" s="3">
        <f t="shared" si="11"/>
        <v>17</v>
      </c>
    </row>
    <row r="50" ht="20.1" customHeight="1" spans="1:17">
      <c r="A50" s="35"/>
      <c r="B50" s="30"/>
      <c r="C50" s="31"/>
      <c r="D50" s="32"/>
      <c r="E50" s="27"/>
      <c r="F50" s="27"/>
      <c r="G50" s="28"/>
      <c r="H50" s="23"/>
      <c r="I50" s="33"/>
      <c r="J50" s="30">
        <f t="shared" si="9"/>
        <v>2013</v>
      </c>
      <c r="K50" s="31">
        <v>2025</v>
      </c>
      <c r="L50" s="32">
        <f t="shared" si="12"/>
        <v>12</v>
      </c>
      <c r="M50" s="27" t="s">
        <v>15</v>
      </c>
      <c r="N50" s="27"/>
      <c r="O50" s="28"/>
      <c r="P50" s="3">
        <f t="shared" si="10"/>
        <v>0</v>
      </c>
      <c r="Q50" s="3">
        <f t="shared" si="11"/>
        <v>3</v>
      </c>
    </row>
    <row r="51" ht="20.1" customHeight="1" spans="1:17">
      <c r="A51" s="36"/>
      <c r="B51" s="30"/>
      <c r="C51" s="31"/>
      <c r="D51" s="32"/>
      <c r="E51" s="27"/>
      <c r="F51" s="27"/>
      <c r="G51" s="28"/>
      <c r="H51" s="23"/>
      <c r="I51" s="34"/>
      <c r="J51" s="30"/>
      <c r="K51" s="31"/>
      <c r="L51" s="32"/>
      <c r="M51" s="27"/>
      <c r="N51" s="27"/>
      <c r="O51" s="28"/>
      <c r="P51" s="3">
        <f t="shared" si="10"/>
        <v>0</v>
      </c>
      <c r="Q51" s="3">
        <f t="shared" si="11"/>
        <v>0</v>
      </c>
    </row>
    <row r="52" ht="20.1" customHeight="1" spans="1:17">
      <c r="A52" s="29"/>
      <c r="B52" s="30"/>
      <c r="C52" s="31"/>
      <c r="D52" s="32"/>
      <c r="E52" s="27"/>
      <c r="F52" s="27"/>
      <c r="G52" s="28"/>
      <c r="H52" s="23"/>
      <c r="I52" s="29">
        <v>8</v>
      </c>
      <c r="J52" s="30">
        <v>2029</v>
      </c>
      <c r="K52" s="31">
        <f>J52+12</f>
        <v>2041</v>
      </c>
      <c r="L52" s="32">
        <f t="shared" ref="L52:L54" si="13">K52-J52</f>
        <v>12</v>
      </c>
      <c r="M52" s="27" t="s">
        <v>12</v>
      </c>
      <c r="N52" s="27"/>
      <c r="O52" s="28"/>
      <c r="P52" s="3">
        <f t="shared" si="10"/>
        <v>0</v>
      </c>
      <c r="Q52" s="3">
        <f t="shared" si="11"/>
        <v>3</v>
      </c>
    </row>
    <row r="53" ht="20.1" customHeight="1" spans="1:17">
      <c r="A53" s="33"/>
      <c r="B53" s="30"/>
      <c r="C53" s="31"/>
      <c r="D53" s="32"/>
      <c r="E53" s="27"/>
      <c r="F53" s="27"/>
      <c r="G53" s="28"/>
      <c r="H53" s="23"/>
      <c r="I53" s="33"/>
      <c r="J53" s="30">
        <f t="shared" ref="J53:J58" si="14">K52</f>
        <v>2041</v>
      </c>
      <c r="K53" s="31">
        <f>K54-12</f>
        <v>2169</v>
      </c>
      <c r="L53" s="32">
        <f t="shared" si="13"/>
        <v>128</v>
      </c>
      <c r="M53" s="27" t="s">
        <v>13</v>
      </c>
      <c r="N53" s="27"/>
      <c r="O53" s="28" t="s">
        <v>14</v>
      </c>
      <c r="P53" s="3">
        <f t="shared" si="10"/>
        <v>0</v>
      </c>
      <c r="Q53" s="3">
        <f t="shared" si="11"/>
        <v>32</v>
      </c>
    </row>
    <row r="54" ht="20.1" customHeight="1" spans="1:17">
      <c r="A54" s="35"/>
      <c r="B54" s="30"/>
      <c r="C54" s="31"/>
      <c r="D54" s="32"/>
      <c r="E54" s="27"/>
      <c r="F54" s="27"/>
      <c r="G54" s="28"/>
      <c r="H54" s="23"/>
      <c r="I54" s="33"/>
      <c r="J54" s="30">
        <f t="shared" si="14"/>
        <v>2169</v>
      </c>
      <c r="K54" s="31">
        <v>2181</v>
      </c>
      <c r="L54" s="32">
        <f t="shared" si="13"/>
        <v>12</v>
      </c>
      <c r="M54" s="27" t="s">
        <v>15</v>
      </c>
      <c r="N54" s="27"/>
      <c r="O54" s="28"/>
      <c r="P54" s="3">
        <f t="shared" si="10"/>
        <v>0</v>
      </c>
      <c r="Q54" s="3">
        <f t="shared" si="11"/>
        <v>3</v>
      </c>
    </row>
    <row r="55" ht="20.1" customHeight="1" spans="1:17">
      <c r="A55" s="36"/>
      <c r="B55" s="30"/>
      <c r="C55" s="31"/>
      <c r="D55" s="32"/>
      <c r="E55" s="27"/>
      <c r="F55" s="27"/>
      <c r="G55" s="28"/>
      <c r="H55" s="23"/>
      <c r="I55" s="34"/>
      <c r="J55" s="30"/>
      <c r="K55" s="31"/>
      <c r="L55" s="32"/>
      <c r="M55" s="27"/>
      <c r="N55" s="27"/>
      <c r="O55" s="28"/>
      <c r="P55" s="3">
        <f t="shared" si="10"/>
        <v>0</v>
      </c>
      <c r="Q55" s="3">
        <f t="shared" si="11"/>
        <v>0</v>
      </c>
    </row>
    <row r="56" ht="20.1" customHeight="1" spans="1:17">
      <c r="A56" s="29"/>
      <c r="B56" s="30"/>
      <c r="C56" s="31"/>
      <c r="D56" s="32"/>
      <c r="E56" s="27"/>
      <c r="F56" s="27"/>
      <c r="G56" s="28"/>
      <c r="H56" s="23"/>
      <c r="I56" s="29">
        <v>9</v>
      </c>
      <c r="J56" s="30">
        <v>2242</v>
      </c>
      <c r="K56" s="31">
        <f>J56+12</f>
        <v>2254</v>
      </c>
      <c r="L56" s="32">
        <f t="shared" ref="L56:L58" si="15">K56-J56</f>
        <v>12</v>
      </c>
      <c r="M56" s="27" t="s">
        <v>12</v>
      </c>
      <c r="N56" s="27"/>
      <c r="O56" s="28"/>
      <c r="P56" s="3">
        <f t="shared" si="10"/>
        <v>0</v>
      </c>
      <c r="Q56" s="3">
        <f t="shared" si="11"/>
        <v>3</v>
      </c>
    </row>
    <row r="57" ht="20.1" customHeight="1" spans="1:17">
      <c r="A57" s="33"/>
      <c r="B57" s="30"/>
      <c r="C57" s="31"/>
      <c r="D57" s="32"/>
      <c r="E57" s="27"/>
      <c r="F57" s="27"/>
      <c r="G57" s="28"/>
      <c r="H57" s="23"/>
      <c r="I57" s="33"/>
      <c r="J57" s="30">
        <f t="shared" si="14"/>
        <v>2254</v>
      </c>
      <c r="K57" s="31">
        <f>K58-12</f>
        <v>2258</v>
      </c>
      <c r="L57" s="32">
        <f t="shared" si="15"/>
        <v>4</v>
      </c>
      <c r="M57" s="27" t="s">
        <v>13</v>
      </c>
      <c r="N57" s="27"/>
      <c r="O57" s="28" t="s">
        <v>14</v>
      </c>
      <c r="P57" s="3">
        <f t="shared" si="10"/>
        <v>0</v>
      </c>
      <c r="Q57" s="3">
        <f t="shared" si="11"/>
        <v>1</v>
      </c>
    </row>
    <row r="58" ht="20.1" customHeight="1" spans="1:17">
      <c r="A58" s="35"/>
      <c r="B58" s="30"/>
      <c r="C58" s="31"/>
      <c r="D58" s="32"/>
      <c r="E58" s="27"/>
      <c r="F58" s="27"/>
      <c r="G58" s="28"/>
      <c r="H58" s="23"/>
      <c r="I58" s="33"/>
      <c r="J58" s="30">
        <f t="shared" si="14"/>
        <v>2258</v>
      </c>
      <c r="K58" s="31">
        <v>2270</v>
      </c>
      <c r="L58" s="32">
        <f t="shared" si="15"/>
        <v>12</v>
      </c>
      <c r="M58" s="27" t="s">
        <v>15</v>
      </c>
      <c r="N58" s="27"/>
      <c r="O58" s="28"/>
      <c r="P58" s="3">
        <f t="shared" si="10"/>
        <v>0</v>
      </c>
      <c r="Q58" s="3">
        <f t="shared" si="11"/>
        <v>3</v>
      </c>
    </row>
    <row r="59" ht="20.1" customHeight="1" spans="1:17">
      <c r="A59" s="36"/>
      <c r="B59" s="30"/>
      <c r="C59" s="31"/>
      <c r="D59" s="32"/>
      <c r="E59" s="27"/>
      <c r="F59" s="27"/>
      <c r="G59" s="28"/>
      <c r="H59" s="23"/>
      <c r="I59" s="34"/>
      <c r="J59" s="30"/>
      <c r="K59" s="31"/>
      <c r="L59" s="32"/>
      <c r="M59" s="27"/>
      <c r="N59" s="27"/>
      <c r="O59" s="28"/>
      <c r="Q59" s="3">
        <f t="shared" si="11"/>
        <v>0</v>
      </c>
    </row>
    <row r="60" ht="20.1" customHeight="1" spans="1:17">
      <c r="A60" s="29"/>
      <c r="B60" s="30"/>
      <c r="C60" s="31"/>
      <c r="D60" s="32"/>
      <c r="E60" s="27"/>
      <c r="F60" s="27"/>
      <c r="G60" s="28"/>
      <c r="H60" s="23"/>
      <c r="I60" s="29">
        <v>10</v>
      </c>
      <c r="J60" s="30">
        <v>2425</v>
      </c>
      <c r="K60" s="31">
        <f>J60+12</f>
        <v>2437</v>
      </c>
      <c r="L60" s="32">
        <f t="shared" ref="L60:L62" si="16">K60-J60</f>
        <v>12</v>
      </c>
      <c r="M60" s="27" t="s">
        <v>12</v>
      </c>
      <c r="N60" s="27"/>
      <c r="O60" s="28"/>
      <c r="Q60" s="3">
        <f t="shared" si="11"/>
        <v>3</v>
      </c>
    </row>
    <row r="61" ht="20.1" customHeight="1" spans="1:17">
      <c r="A61" s="33"/>
      <c r="B61" s="30"/>
      <c r="C61" s="31"/>
      <c r="D61" s="32"/>
      <c r="E61" s="27"/>
      <c r="F61" s="27"/>
      <c r="G61" s="28"/>
      <c r="H61" s="23"/>
      <c r="I61" s="33"/>
      <c r="J61" s="30">
        <f t="shared" ref="J61:J66" si="17">K60</f>
        <v>2437</v>
      </c>
      <c r="K61" s="31">
        <f>K62-12</f>
        <v>2445</v>
      </c>
      <c r="L61" s="32">
        <f t="shared" si="16"/>
        <v>8</v>
      </c>
      <c r="M61" s="27" t="s">
        <v>13</v>
      </c>
      <c r="N61" s="27"/>
      <c r="O61" s="28" t="s">
        <v>14</v>
      </c>
      <c r="Q61" s="3">
        <f t="shared" si="11"/>
        <v>2</v>
      </c>
    </row>
    <row r="62" ht="20.1" customHeight="1" spans="1:17">
      <c r="A62" s="35"/>
      <c r="B62" s="30"/>
      <c r="C62" s="31"/>
      <c r="D62" s="32"/>
      <c r="E62" s="27"/>
      <c r="F62" s="27"/>
      <c r="G62" s="28"/>
      <c r="H62" s="23"/>
      <c r="I62" s="33"/>
      <c r="J62" s="30">
        <f t="shared" si="17"/>
        <v>2445</v>
      </c>
      <c r="K62" s="31">
        <v>2457</v>
      </c>
      <c r="L62" s="32">
        <f t="shared" si="16"/>
        <v>12</v>
      </c>
      <c r="M62" s="27" t="s">
        <v>15</v>
      </c>
      <c r="N62" s="27"/>
      <c r="O62" s="28"/>
      <c r="Q62" s="3">
        <f t="shared" si="11"/>
        <v>3</v>
      </c>
    </row>
    <row r="63" ht="20.1" customHeight="1" spans="1:17">
      <c r="A63" s="36"/>
      <c r="B63" s="30"/>
      <c r="C63" s="31"/>
      <c r="D63" s="32"/>
      <c r="E63" s="27"/>
      <c r="F63" s="27"/>
      <c r="G63" s="28"/>
      <c r="H63" s="23"/>
      <c r="I63" s="34"/>
      <c r="J63" s="30"/>
      <c r="K63" s="31"/>
      <c r="L63" s="32"/>
      <c r="M63" s="27"/>
      <c r="N63" s="27"/>
      <c r="O63" s="28"/>
      <c r="Q63" s="3">
        <f t="shared" si="11"/>
        <v>0</v>
      </c>
    </row>
    <row r="64" ht="20.1" customHeight="1" spans="1:17">
      <c r="A64" s="29"/>
      <c r="B64" s="30"/>
      <c r="C64" s="31"/>
      <c r="D64" s="32"/>
      <c r="E64" s="27"/>
      <c r="F64" s="27"/>
      <c r="G64" s="28"/>
      <c r="H64" s="23"/>
      <c r="I64" s="29">
        <v>11</v>
      </c>
      <c r="J64" s="30">
        <v>2461</v>
      </c>
      <c r="K64" s="31">
        <f>J64+12</f>
        <v>2473</v>
      </c>
      <c r="L64" s="32">
        <f t="shared" ref="L64:L66" si="18">K64-J64</f>
        <v>12</v>
      </c>
      <c r="M64" s="27" t="s">
        <v>12</v>
      </c>
      <c r="N64" s="27"/>
      <c r="O64" s="28"/>
      <c r="Q64" s="3">
        <f t="shared" si="11"/>
        <v>3</v>
      </c>
    </row>
    <row r="65" ht="20.1" customHeight="1" spans="1:17">
      <c r="A65" s="33"/>
      <c r="B65" s="30"/>
      <c r="C65" s="31"/>
      <c r="D65" s="32"/>
      <c r="E65" s="27"/>
      <c r="F65" s="27"/>
      <c r="G65" s="28"/>
      <c r="H65" s="23"/>
      <c r="I65" s="33"/>
      <c r="J65" s="30">
        <f t="shared" si="17"/>
        <v>2473</v>
      </c>
      <c r="K65" s="31">
        <f>K66-12</f>
        <v>2537</v>
      </c>
      <c r="L65" s="32">
        <f t="shared" si="18"/>
        <v>64</v>
      </c>
      <c r="M65" s="27" t="s">
        <v>13</v>
      </c>
      <c r="N65" s="27"/>
      <c r="O65" s="28" t="s">
        <v>14</v>
      </c>
      <c r="Q65" s="3">
        <f t="shared" si="11"/>
        <v>16</v>
      </c>
    </row>
    <row r="66" ht="20.1" customHeight="1" spans="1:17">
      <c r="A66" s="35"/>
      <c r="B66" s="30"/>
      <c r="C66" s="31"/>
      <c r="D66" s="32"/>
      <c r="E66" s="27"/>
      <c r="F66" s="27"/>
      <c r="G66" s="28"/>
      <c r="H66" s="23"/>
      <c r="I66" s="33"/>
      <c r="J66" s="30">
        <f t="shared" si="17"/>
        <v>2537</v>
      </c>
      <c r="K66" s="31">
        <v>2549</v>
      </c>
      <c r="L66" s="32">
        <f t="shared" si="18"/>
        <v>12</v>
      </c>
      <c r="M66" s="27" t="s">
        <v>15</v>
      </c>
      <c r="N66" s="27"/>
      <c r="O66" s="28"/>
      <c r="Q66" s="3">
        <f t="shared" si="11"/>
        <v>3</v>
      </c>
    </row>
    <row r="67" ht="20.1" customHeight="1" spans="1:17">
      <c r="A67" s="36"/>
      <c r="B67" s="30"/>
      <c r="C67" s="31"/>
      <c r="D67" s="32"/>
      <c r="E67" s="27"/>
      <c r="F67" s="27"/>
      <c r="G67" s="28"/>
      <c r="H67" s="23"/>
      <c r="I67" s="34"/>
      <c r="J67" s="62"/>
      <c r="K67" s="62"/>
      <c r="L67" s="32"/>
      <c r="M67" s="27"/>
      <c r="N67" s="27"/>
      <c r="O67" s="28"/>
      <c r="Q67" s="3">
        <f t="shared" si="11"/>
        <v>0</v>
      </c>
    </row>
    <row r="68" ht="20.1" customHeight="1" spans="1:17">
      <c r="A68" s="29"/>
      <c r="B68" s="30"/>
      <c r="C68" s="31"/>
      <c r="D68" s="32"/>
      <c r="E68" s="27"/>
      <c r="F68" s="27"/>
      <c r="G68" s="28"/>
      <c r="H68" s="23"/>
      <c r="I68" s="34"/>
      <c r="J68" s="62"/>
      <c r="K68" s="62"/>
      <c r="L68" s="32"/>
      <c r="M68" s="27"/>
      <c r="N68" s="27"/>
      <c r="O68" s="28"/>
      <c r="Q68" s="3">
        <f t="shared" si="11"/>
        <v>0</v>
      </c>
    </row>
    <row r="69" ht="20.1" customHeight="1" spans="1:17">
      <c r="A69" s="33"/>
      <c r="B69" s="30"/>
      <c r="C69" s="31"/>
      <c r="D69" s="32"/>
      <c r="E69" s="27"/>
      <c r="F69" s="27"/>
      <c r="G69" s="28"/>
      <c r="H69" s="23"/>
      <c r="I69" s="34"/>
      <c r="J69" s="62"/>
      <c r="K69" s="62"/>
      <c r="L69" s="32"/>
      <c r="M69" s="27"/>
      <c r="N69" s="27"/>
      <c r="O69" s="28"/>
      <c r="Q69" s="3">
        <f t="shared" si="11"/>
        <v>0</v>
      </c>
    </row>
    <row r="70" ht="20.1" customHeight="1" spans="1:17">
      <c r="A70" s="35"/>
      <c r="B70" s="30"/>
      <c r="C70" s="31"/>
      <c r="D70" s="32"/>
      <c r="E70" s="27"/>
      <c r="F70" s="27"/>
      <c r="G70" s="28"/>
      <c r="H70" s="23"/>
      <c r="I70" s="29"/>
      <c r="J70" s="50" t="s">
        <v>27</v>
      </c>
      <c r="K70" s="51"/>
      <c r="L70" s="63">
        <f>L44+L48+L52+L56+L60+L64</f>
        <v>72</v>
      </c>
      <c r="M70" s="19" t="s">
        <v>12</v>
      </c>
      <c r="N70" s="27"/>
      <c r="O70" s="28"/>
      <c r="Q70" s="3">
        <f t="shared" si="11"/>
        <v>18</v>
      </c>
    </row>
    <row r="71" ht="20.1" customHeight="1" spans="1:17">
      <c r="A71" s="36"/>
      <c r="B71" s="30"/>
      <c r="C71" s="31"/>
      <c r="D71" s="32"/>
      <c r="E71" s="27"/>
      <c r="F71" s="27"/>
      <c r="G71" s="28"/>
      <c r="H71" s="23"/>
      <c r="I71" s="33"/>
      <c r="J71" s="50"/>
      <c r="K71" s="51"/>
      <c r="L71" s="32">
        <f>L45+L49+L53+L57+L61+L65</f>
        <v>364</v>
      </c>
      <c r="M71" s="27" t="s">
        <v>13</v>
      </c>
      <c r="N71" s="27"/>
      <c r="O71" s="28" t="s">
        <v>14</v>
      </c>
      <c r="Q71" s="3">
        <f t="shared" si="11"/>
        <v>91</v>
      </c>
    </row>
    <row r="72" ht="20.1" customHeight="1" spans="1:17">
      <c r="A72" s="36"/>
      <c r="B72" s="30"/>
      <c r="C72" s="31"/>
      <c r="D72" s="32"/>
      <c r="E72" s="27"/>
      <c r="F72" s="27"/>
      <c r="G72" s="28"/>
      <c r="H72" s="23"/>
      <c r="I72" s="33"/>
      <c r="J72" s="50"/>
      <c r="K72" s="51"/>
      <c r="L72" s="32">
        <v>72</v>
      </c>
      <c r="M72" s="27" t="s">
        <v>15</v>
      </c>
      <c r="N72" s="27"/>
      <c r="O72" s="28"/>
      <c r="Q72" s="3">
        <f t="shared" si="11"/>
        <v>18</v>
      </c>
    </row>
    <row r="73" ht="20.1" customHeight="1" spans="1:15">
      <c r="A73" s="38"/>
      <c r="B73" s="39" t="s">
        <v>17</v>
      </c>
      <c r="C73" s="40"/>
      <c r="D73" s="40"/>
      <c r="E73" s="40"/>
      <c r="F73" s="40"/>
      <c r="G73" s="41"/>
      <c r="H73" s="42"/>
      <c r="I73" s="54"/>
      <c r="J73" s="55"/>
      <c r="K73" s="56"/>
      <c r="L73" s="64" t="s">
        <v>28</v>
      </c>
      <c r="M73" s="58" t="s">
        <v>18</v>
      </c>
      <c r="N73" s="58"/>
      <c r="O73" s="28" t="s">
        <v>19</v>
      </c>
    </row>
    <row r="74" s="2" customFormat="1" ht="20.1" customHeight="1" spans="2:15">
      <c r="B74" s="43" t="s">
        <v>20</v>
      </c>
      <c r="C74" s="44" t="s">
        <v>29</v>
      </c>
      <c r="D74" s="45"/>
      <c r="F74" s="46"/>
      <c r="G74" s="47" t="s">
        <v>22</v>
      </c>
      <c r="H74" s="48" t="s">
        <v>23</v>
      </c>
      <c r="I74" s="48"/>
      <c r="J74" s="48"/>
      <c r="K74" s="44"/>
      <c r="L74" s="45"/>
      <c r="M74" s="60"/>
      <c r="N74" s="45"/>
      <c r="O74" s="60" t="s">
        <v>24</v>
      </c>
    </row>
    <row r="75" ht="31.5" customHeight="1" spans="2:15">
      <c r="B75" s="7" t="s">
        <v>0</v>
      </c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</row>
    <row r="76" ht="20.1" customHeight="1" spans="1:17">
      <c r="A76" s="8"/>
      <c r="B76" s="9"/>
      <c r="C76" s="10"/>
      <c r="D76" s="11"/>
      <c r="E76" s="12"/>
      <c r="F76" s="12"/>
      <c r="G76" s="12"/>
      <c r="H76" s="12"/>
      <c r="I76" s="12"/>
      <c r="J76" s="12"/>
      <c r="K76" s="12"/>
      <c r="L76" s="11"/>
      <c r="M76" s="12"/>
      <c r="N76" s="12"/>
      <c r="O76" s="49" t="s">
        <v>1</v>
      </c>
      <c r="P76" s="1"/>
      <c r="Q76" s="1"/>
    </row>
    <row r="77" ht="20.1" customHeight="1" spans="1:17">
      <c r="A77" s="13" t="s">
        <v>25</v>
      </c>
      <c r="B77" s="13"/>
      <c r="C77" s="13"/>
      <c r="D77" s="13"/>
      <c r="E77" s="13"/>
      <c r="F77" s="12"/>
      <c r="G77" s="12"/>
      <c r="H77" s="12"/>
      <c r="I77" s="12"/>
      <c r="J77" s="12"/>
      <c r="K77" s="12"/>
      <c r="L77" s="11"/>
      <c r="M77" s="12"/>
      <c r="N77" s="12"/>
      <c r="O77" s="49" t="s">
        <v>30</v>
      </c>
      <c r="P77" s="1"/>
      <c r="Q77" s="1"/>
    </row>
    <row r="78" ht="20.1" customHeight="1" spans="1:15">
      <c r="A78" s="14" t="s">
        <v>4</v>
      </c>
      <c r="B78" s="15"/>
      <c r="C78" s="15"/>
      <c r="D78" s="15"/>
      <c r="E78" s="15"/>
      <c r="F78" s="15"/>
      <c r="G78" s="16"/>
      <c r="H78" s="17"/>
      <c r="I78" s="14" t="s">
        <v>5</v>
      </c>
      <c r="J78" s="15"/>
      <c r="K78" s="15"/>
      <c r="L78" s="15"/>
      <c r="M78" s="15"/>
      <c r="N78" s="15"/>
      <c r="O78" s="16"/>
    </row>
    <row r="79" ht="20.1" customHeight="1" spans="1:15">
      <c r="A79" s="18" t="s">
        <v>6</v>
      </c>
      <c r="B79" s="19" t="s">
        <v>7</v>
      </c>
      <c r="C79" s="20"/>
      <c r="D79" s="21" t="s">
        <v>8</v>
      </c>
      <c r="E79" s="19" t="s">
        <v>9</v>
      </c>
      <c r="F79" s="19" t="s">
        <v>10</v>
      </c>
      <c r="G79" s="22" t="s">
        <v>11</v>
      </c>
      <c r="H79" s="23"/>
      <c r="I79" s="18" t="s">
        <v>6</v>
      </c>
      <c r="J79" s="19" t="s">
        <v>7</v>
      </c>
      <c r="K79" s="20"/>
      <c r="L79" s="21" t="s">
        <v>8</v>
      </c>
      <c r="M79" s="19" t="s">
        <v>9</v>
      </c>
      <c r="N79" s="19" t="s">
        <v>10</v>
      </c>
      <c r="O79" s="22" t="s">
        <v>11</v>
      </c>
    </row>
    <row r="80" ht="20.1" customHeight="1" spans="1:15">
      <c r="A80" s="24"/>
      <c r="B80" s="25"/>
      <c r="C80" s="25"/>
      <c r="D80" s="26"/>
      <c r="E80" s="27"/>
      <c r="F80" s="27"/>
      <c r="G80" s="28"/>
      <c r="H80" s="23"/>
      <c r="I80" s="24"/>
      <c r="J80" s="25"/>
      <c r="K80" s="25"/>
      <c r="L80" s="26"/>
      <c r="M80" s="27"/>
      <c r="N80" s="27"/>
      <c r="O80" s="28"/>
    </row>
    <row r="81" ht="20.1" customHeight="1" spans="1:15">
      <c r="A81" s="29"/>
      <c r="B81" s="30"/>
      <c r="C81" s="31"/>
      <c r="D81" s="32"/>
      <c r="E81" s="27"/>
      <c r="F81" s="27"/>
      <c r="G81" s="28"/>
      <c r="H81" s="23"/>
      <c r="I81" s="29">
        <v>11</v>
      </c>
      <c r="J81" s="30">
        <v>2699</v>
      </c>
      <c r="K81" s="31">
        <f>J81+12</f>
        <v>2711</v>
      </c>
      <c r="L81" s="32">
        <f t="shared" ref="L81:L83" si="19">K81-J81</f>
        <v>12</v>
      </c>
      <c r="M81" s="27" t="s">
        <v>12</v>
      </c>
      <c r="N81" s="27"/>
      <c r="O81" s="28"/>
    </row>
    <row r="82" ht="20.1" customHeight="1" spans="1:17">
      <c r="A82" s="33"/>
      <c r="B82" s="30"/>
      <c r="C82" s="31"/>
      <c r="D82" s="32"/>
      <c r="E82" s="27"/>
      <c r="F82" s="27"/>
      <c r="G82" s="28"/>
      <c r="H82" s="23"/>
      <c r="I82" s="33"/>
      <c r="J82" s="30">
        <f>K81</f>
        <v>2711</v>
      </c>
      <c r="K82" s="31">
        <f>K83-12</f>
        <v>2875</v>
      </c>
      <c r="L82" s="32">
        <f t="shared" si="19"/>
        <v>164</v>
      </c>
      <c r="M82" s="27" t="s">
        <v>13</v>
      </c>
      <c r="N82" s="27"/>
      <c r="O82" s="28" t="s">
        <v>14</v>
      </c>
      <c r="P82" s="3">
        <f t="shared" ref="P82:P95" si="20">D82/4</f>
        <v>0</v>
      </c>
      <c r="Q82" s="3">
        <f t="shared" ref="Q82:Q109" si="21">L82/4</f>
        <v>41</v>
      </c>
    </row>
    <row r="83" ht="20.1" customHeight="1" spans="1:17">
      <c r="A83" s="35"/>
      <c r="B83" s="30"/>
      <c r="C83" s="31"/>
      <c r="D83" s="32"/>
      <c r="E83" s="27"/>
      <c r="F83" s="27"/>
      <c r="G83" s="28"/>
      <c r="H83" s="23"/>
      <c r="I83" s="33"/>
      <c r="J83" s="30">
        <f>K82</f>
        <v>2875</v>
      </c>
      <c r="K83" s="31">
        <v>2887</v>
      </c>
      <c r="L83" s="32">
        <f t="shared" si="19"/>
        <v>12</v>
      </c>
      <c r="M83" s="27" t="s">
        <v>15</v>
      </c>
      <c r="N83" s="27"/>
      <c r="O83" s="28"/>
      <c r="P83" s="3">
        <f t="shared" si="20"/>
        <v>0</v>
      </c>
      <c r="Q83" s="3">
        <f t="shared" si="21"/>
        <v>3</v>
      </c>
    </row>
    <row r="84" ht="20.1" customHeight="1" spans="1:17">
      <c r="A84" s="36"/>
      <c r="B84" s="30"/>
      <c r="C84" s="31"/>
      <c r="D84" s="32"/>
      <c r="E84" s="2"/>
      <c r="F84" s="27"/>
      <c r="G84" s="28"/>
      <c r="H84" s="23"/>
      <c r="I84" s="61"/>
      <c r="J84" s="30"/>
      <c r="K84" s="31"/>
      <c r="L84" s="32"/>
      <c r="M84" s="27"/>
      <c r="N84" s="27"/>
      <c r="O84" s="28"/>
      <c r="P84" s="3">
        <f t="shared" si="20"/>
        <v>0</v>
      </c>
      <c r="Q84" s="3">
        <f t="shared" si="21"/>
        <v>0</v>
      </c>
    </row>
    <row r="85" ht="20.1" customHeight="1" spans="1:17">
      <c r="A85" s="29"/>
      <c r="B85" s="30"/>
      <c r="C85" s="31"/>
      <c r="D85" s="32"/>
      <c r="E85" s="27"/>
      <c r="F85" s="27"/>
      <c r="G85" s="28"/>
      <c r="H85" s="23"/>
      <c r="I85" s="29"/>
      <c r="J85" s="30"/>
      <c r="K85" s="31"/>
      <c r="L85" s="32"/>
      <c r="M85" s="27"/>
      <c r="N85" s="27"/>
      <c r="O85" s="28"/>
      <c r="P85" s="3">
        <f t="shared" si="20"/>
        <v>0</v>
      </c>
      <c r="Q85" s="3">
        <f t="shared" si="21"/>
        <v>0</v>
      </c>
    </row>
    <row r="86" ht="20.1" customHeight="1" spans="1:17">
      <c r="A86" s="33"/>
      <c r="B86" s="30"/>
      <c r="C86" s="31"/>
      <c r="D86" s="32"/>
      <c r="E86" s="27"/>
      <c r="F86" s="27"/>
      <c r="G86" s="28"/>
      <c r="H86" s="23"/>
      <c r="I86" s="33"/>
      <c r="J86" s="30"/>
      <c r="K86" s="31"/>
      <c r="L86" s="32"/>
      <c r="M86" s="27"/>
      <c r="N86" s="27"/>
      <c r="O86" s="28"/>
      <c r="P86" s="3">
        <f t="shared" si="20"/>
        <v>0</v>
      </c>
      <c r="Q86" s="3">
        <f t="shared" si="21"/>
        <v>0</v>
      </c>
    </row>
    <row r="87" ht="20.1" customHeight="1" spans="1:17">
      <c r="A87" s="35"/>
      <c r="B87" s="30"/>
      <c r="C87" s="31"/>
      <c r="D87" s="32"/>
      <c r="E87" s="27"/>
      <c r="F87" s="27"/>
      <c r="G87" s="28"/>
      <c r="H87" s="23"/>
      <c r="I87" s="33"/>
      <c r="J87" s="30"/>
      <c r="K87" s="31"/>
      <c r="L87" s="32"/>
      <c r="M87" s="27"/>
      <c r="N87" s="27"/>
      <c r="O87" s="28"/>
      <c r="P87" s="3">
        <f t="shared" si="20"/>
        <v>0</v>
      </c>
      <c r="Q87" s="3">
        <f t="shared" si="21"/>
        <v>0</v>
      </c>
    </row>
    <row r="88" ht="20.1" customHeight="1" spans="1:17">
      <c r="A88" s="36"/>
      <c r="B88" s="30"/>
      <c r="C88" s="31"/>
      <c r="D88" s="32"/>
      <c r="E88" s="27"/>
      <c r="F88" s="27"/>
      <c r="G88" s="28"/>
      <c r="H88" s="23"/>
      <c r="I88" s="34"/>
      <c r="J88" s="30"/>
      <c r="K88" s="31"/>
      <c r="L88" s="32"/>
      <c r="M88" s="27"/>
      <c r="N88" s="27"/>
      <c r="O88" s="28"/>
      <c r="P88" s="3">
        <f t="shared" si="20"/>
        <v>0</v>
      </c>
      <c r="Q88" s="3">
        <f t="shared" si="21"/>
        <v>0</v>
      </c>
    </row>
    <row r="89" ht="20.1" customHeight="1" spans="1:17">
      <c r="A89" s="29"/>
      <c r="B89" s="30"/>
      <c r="C89" s="31"/>
      <c r="D89" s="32"/>
      <c r="E89" s="27"/>
      <c r="F89" s="27"/>
      <c r="G89" s="28"/>
      <c r="H89" s="23"/>
      <c r="I89" s="29"/>
      <c r="J89" s="30"/>
      <c r="K89" s="31"/>
      <c r="L89" s="32"/>
      <c r="M89" s="27"/>
      <c r="N89" s="27"/>
      <c r="O89" s="28"/>
      <c r="P89" s="3">
        <f t="shared" si="20"/>
        <v>0</v>
      </c>
      <c r="Q89" s="3">
        <f t="shared" si="21"/>
        <v>0</v>
      </c>
    </row>
    <row r="90" ht="20.1" customHeight="1" spans="1:17">
      <c r="A90" s="33"/>
      <c r="B90" s="30"/>
      <c r="C90" s="31"/>
      <c r="D90" s="32"/>
      <c r="E90" s="27"/>
      <c r="F90" s="27"/>
      <c r="G90" s="28"/>
      <c r="H90" s="23"/>
      <c r="I90" s="33"/>
      <c r="J90" s="30"/>
      <c r="K90" s="31"/>
      <c r="L90" s="32"/>
      <c r="M90" s="27"/>
      <c r="N90" s="27"/>
      <c r="O90" s="28"/>
      <c r="P90" s="3">
        <f t="shared" si="20"/>
        <v>0</v>
      </c>
      <c r="Q90" s="3">
        <f t="shared" si="21"/>
        <v>0</v>
      </c>
    </row>
    <row r="91" ht="20.1" customHeight="1" spans="1:17">
      <c r="A91" s="35"/>
      <c r="B91" s="30"/>
      <c r="C91" s="31"/>
      <c r="D91" s="32"/>
      <c r="E91" s="27"/>
      <c r="F91" s="27"/>
      <c r="G91" s="28"/>
      <c r="H91" s="23"/>
      <c r="I91" s="33"/>
      <c r="J91" s="30"/>
      <c r="K91" s="31"/>
      <c r="L91" s="32"/>
      <c r="M91" s="27"/>
      <c r="N91" s="27"/>
      <c r="O91" s="28"/>
      <c r="P91" s="3">
        <f t="shared" si="20"/>
        <v>0</v>
      </c>
      <c r="Q91" s="3">
        <f t="shared" si="21"/>
        <v>0</v>
      </c>
    </row>
    <row r="92" ht="20.1" customHeight="1" spans="1:17">
      <c r="A92" s="36"/>
      <c r="B92" s="30"/>
      <c r="C92" s="31"/>
      <c r="D92" s="32"/>
      <c r="E92" s="27"/>
      <c r="F92" s="27"/>
      <c r="G92" s="28"/>
      <c r="H92" s="23"/>
      <c r="I92" s="34"/>
      <c r="J92" s="30"/>
      <c r="K92" s="31"/>
      <c r="L92" s="32"/>
      <c r="M92" s="27"/>
      <c r="N92" s="27"/>
      <c r="O92" s="28"/>
      <c r="P92" s="3">
        <f t="shared" si="20"/>
        <v>0</v>
      </c>
      <c r="Q92" s="3">
        <f t="shared" si="21"/>
        <v>0</v>
      </c>
    </row>
    <row r="93" ht="20.1" customHeight="1" spans="1:17">
      <c r="A93" s="29"/>
      <c r="B93" s="30"/>
      <c r="C93" s="31"/>
      <c r="D93" s="32"/>
      <c r="E93" s="27"/>
      <c r="F93" s="27"/>
      <c r="G93" s="28"/>
      <c r="H93" s="23"/>
      <c r="I93" s="29"/>
      <c r="J93" s="30"/>
      <c r="K93" s="31"/>
      <c r="L93" s="32"/>
      <c r="M93" s="27"/>
      <c r="N93" s="27"/>
      <c r="O93" s="28"/>
      <c r="P93" s="3">
        <f t="shared" si="20"/>
        <v>0</v>
      </c>
      <c r="Q93" s="3">
        <f t="shared" si="21"/>
        <v>0</v>
      </c>
    </row>
    <row r="94" ht="20.1" customHeight="1" spans="1:17">
      <c r="A94" s="33"/>
      <c r="B94" s="30"/>
      <c r="C94" s="31"/>
      <c r="D94" s="32"/>
      <c r="E94" s="27"/>
      <c r="F94" s="27"/>
      <c r="G94" s="28"/>
      <c r="H94" s="23"/>
      <c r="I94" s="33"/>
      <c r="J94" s="30"/>
      <c r="K94" s="31"/>
      <c r="L94" s="32"/>
      <c r="M94" s="27"/>
      <c r="N94" s="27"/>
      <c r="O94" s="28"/>
      <c r="P94" s="3">
        <f t="shared" si="20"/>
        <v>0</v>
      </c>
      <c r="Q94" s="3">
        <f t="shared" si="21"/>
        <v>0</v>
      </c>
    </row>
    <row r="95" ht="20.1" customHeight="1" spans="1:17">
      <c r="A95" s="35"/>
      <c r="B95" s="30"/>
      <c r="C95" s="31"/>
      <c r="D95" s="32"/>
      <c r="E95" s="27"/>
      <c r="F95" s="27"/>
      <c r="G95" s="28"/>
      <c r="H95" s="23"/>
      <c r="I95" s="33"/>
      <c r="J95" s="30"/>
      <c r="K95" s="31"/>
      <c r="L95" s="32"/>
      <c r="M95" s="27"/>
      <c r="N95" s="27"/>
      <c r="O95" s="28"/>
      <c r="P95" s="3">
        <f t="shared" si="20"/>
        <v>0</v>
      </c>
      <c r="Q95" s="3">
        <f t="shared" si="21"/>
        <v>0</v>
      </c>
    </row>
    <row r="96" ht="20.1" customHeight="1" spans="1:17">
      <c r="A96" s="36"/>
      <c r="B96" s="30"/>
      <c r="C96" s="31"/>
      <c r="D96" s="32"/>
      <c r="E96" s="27"/>
      <c r="F96" s="27"/>
      <c r="G96" s="28"/>
      <c r="H96" s="23"/>
      <c r="I96" s="34"/>
      <c r="J96" s="30"/>
      <c r="K96" s="31"/>
      <c r="L96" s="32"/>
      <c r="M96" s="27"/>
      <c r="N96" s="27"/>
      <c r="O96" s="28"/>
      <c r="Q96" s="3">
        <f t="shared" si="21"/>
        <v>0</v>
      </c>
    </row>
    <row r="97" ht="20.1" customHeight="1" spans="1:17">
      <c r="A97" s="29"/>
      <c r="B97" s="30"/>
      <c r="C97" s="31"/>
      <c r="D97" s="32"/>
      <c r="E97" s="27"/>
      <c r="F97" s="27"/>
      <c r="G97" s="28"/>
      <c r="H97" s="23"/>
      <c r="I97" s="29"/>
      <c r="J97" s="30"/>
      <c r="K97" s="31"/>
      <c r="L97" s="32"/>
      <c r="M97" s="27"/>
      <c r="N97" s="27"/>
      <c r="O97" s="28"/>
      <c r="Q97" s="3">
        <f t="shared" si="21"/>
        <v>0</v>
      </c>
    </row>
    <row r="98" ht="20.1" customHeight="1" spans="1:17">
      <c r="A98" s="33"/>
      <c r="B98" s="30"/>
      <c r="C98" s="31"/>
      <c r="D98" s="32"/>
      <c r="E98" s="27"/>
      <c r="F98" s="27"/>
      <c r="G98" s="28"/>
      <c r="H98" s="23"/>
      <c r="I98" s="33"/>
      <c r="J98" s="30"/>
      <c r="K98" s="31"/>
      <c r="L98" s="32"/>
      <c r="M98" s="27"/>
      <c r="N98" s="27"/>
      <c r="O98" s="28"/>
      <c r="Q98" s="3">
        <f t="shared" si="21"/>
        <v>0</v>
      </c>
    </row>
    <row r="99" ht="20.1" customHeight="1" spans="1:17">
      <c r="A99" s="35"/>
      <c r="B99" s="30"/>
      <c r="C99" s="31"/>
      <c r="D99" s="32"/>
      <c r="E99" s="27"/>
      <c r="F99" s="27"/>
      <c r="G99" s="28"/>
      <c r="H99" s="23"/>
      <c r="I99" s="33"/>
      <c r="J99" s="30"/>
      <c r="K99" s="31"/>
      <c r="L99" s="32"/>
      <c r="M99" s="27"/>
      <c r="N99" s="27"/>
      <c r="O99" s="28"/>
      <c r="Q99" s="3">
        <f t="shared" si="21"/>
        <v>0</v>
      </c>
    </row>
    <row r="100" ht="20.1" customHeight="1" spans="1:17">
      <c r="A100" s="36"/>
      <c r="B100" s="30"/>
      <c r="C100" s="31"/>
      <c r="D100" s="32"/>
      <c r="E100" s="27"/>
      <c r="F100" s="27"/>
      <c r="G100" s="28"/>
      <c r="H100" s="23"/>
      <c r="I100" s="34"/>
      <c r="J100" s="30"/>
      <c r="K100" s="31"/>
      <c r="L100" s="32"/>
      <c r="M100" s="27"/>
      <c r="N100" s="27"/>
      <c r="O100" s="28"/>
      <c r="Q100" s="3">
        <f t="shared" si="21"/>
        <v>0</v>
      </c>
    </row>
    <row r="101" ht="20.1" customHeight="1" spans="1:17">
      <c r="A101" s="29"/>
      <c r="B101" s="30"/>
      <c r="C101" s="31"/>
      <c r="D101" s="32"/>
      <c r="E101" s="27"/>
      <c r="F101" s="27"/>
      <c r="G101" s="28"/>
      <c r="H101" s="23"/>
      <c r="I101" s="34"/>
      <c r="J101" s="30"/>
      <c r="K101" s="31"/>
      <c r="L101" s="32"/>
      <c r="M101" s="27"/>
      <c r="N101" s="27"/>
      <c r="O101" s="28"/>
      <c r="Q101" s="3">
        <f t="shared" si="21"/>
        <v>0</v>
      </c>
    </row>
    <row r="102" ht="20.1" customHeight="1" spans="1:17">
      <c r="A102" s="33"/>
      <c r="B102" s="30"/>
      <c r="C102" s="31"/>
      <c r="D102" s="32"/>
      <c r="E102" s="27"/>
      <c r="F102" s="27"/>
      <c r="G102" s="28"/>
      <c r="H102" s="23"/>
      <c r="I102" s="34"/>
      <c r="J102" s="30"/>
      <c r="K102" s="31"/>
      <c r="L102" s="32"/>
      <c r="M102" s="27"/>
      <c r="N102" s="27"/>
      <c r="O102" s="28"/>
      <c r="Q102" s="3">
        <f t="shared" si="21"/>
        <v>0</v>
      </c>
    </row>
    <row r="103" ht="20.1" customHeight="1" spans="1:17">
      <c r="A103" s="35"/>
      <c r="B103" s="30"/>
      <c r="C103" s="31"/>
      <c r="D103" s="32"/>
      <c r="E103" s="27"/>
      <c r="F103" s="27"/>
      <c r="G103" s="28"/>
      <c r="H103" s="23"/>
      <c r="I103" s="29"/>
      <c r="J103" s="50" t="s">
        <v>27</v>
      </c>
      <c r="K103" s="51"/>
      <c r="L103" s="63">
        <f>L81</f>
        <v>12</v>
      </c>
      <c r="M103" s="19" t="s">
        <v>12</v>
      </c>
      <c r="N103" s="27"/>
      <c r="O103" s="28"/>
      <c r="Q103" s="3">
        <f t="shared" si="21"/>
        <v>3</v>
      </c>
    </row>
    <row r="104" ht="20.1" customHeight="1" spans="1:17">
      <c r="A104" s="36"/>
      <c r="B104" s="30"/>
      <c r="C104" s="31"/>
      <c r="D104" s="32"/>
      <c r="E104" s="27"/>
      <c r="F104" s="27"/>
      <c r="G104" s="28"/>
      <c r="H104" s="23"/>
      <c r="I104" s="33"/>
      <c r="J104" s="50"/>
      <c r="K104" s="51"/>
      <c r="L104" s="32">
        <f>L82</f>
        <v>164</v>
      </c>
      <c r="M104" s="27" t="s">
        <v>13</v>
      </c>
      <c r="N104" s="27"/>
      <c r="O104" s="28" t="s">
        <v>14</v>
      </c>
      <c r="Q104" s="3">
        <f t="shared" si="21"/>
        <v>41</v>
      </c>
    </row>
    <row r="105" ht="20.1" customHeight="1" spans="1:17">
      <c r="A105" s="29"/>
      <c r="B105" s="30"/>
      <c r="C105" s="31"/>
      <c r="D105" s="32"/>
      <c r="E105" s="27"/>
      <c r="F105" s="27"/>
      <c r="G105" s="28"/>
      <c r="H105" s="23"/>
      <c r="I105" s="33"/>
      <c r="J105" s="50"/>
      <c r="K105" s="51"/>
      <c r="L105" s="32">
        <v>12</v>
      </c>
      <c r="M105" s="27" t="s">
        <v>15</v>
      </c>
      <c r="N105" s="27"/>
      <c r="O105" s="28"/>
      <c r="Q105" s="3">
        <f t="shared" si="21"/>
        <v>3</v>
      </c>
    </row>
    <row r="106" ht="20.1" customHeight="1" spans="1:17">
      <c r="A106" s="33"/>
      <c r="B106" s="30"/>
      <c r="C106" s="31"/>
      <c r="D106" s="32"/>
      <c r="E106" s="27"/>
      <c r="F106" s="27"/>
      <c r="G106" s="28"/>
      <c r="H106" s="23"/>
      <c r="I106" s="54"/>
      <c r="J106" s="55"/>
      <c r="K106" s="56"/>
      <c r="L106" s="64" t="s">
        <v>28</v>
      </c>
      <c r="M106" s="58" t="s">
        <v>18</v>
      </c>
      <c r="N106" s="58"/>
      <c r="O106" s="28" t="s">
        <v>19</v>
      </c>
      <c r="Q106" s="3">
        <f t="shared" si="21"/>
        <v>0</v>
      </c>
    </row>
    <row r="107" ht="20.1" customHeight="1" spans="1:17">
      <c r="A107" s="35"/>
      <c r="B107" s="30"/>
      <c r="C107" s="31"/>
      <c r="D107" s="32"/>
      <c r="E107" s="27"/>
      <c r="F107" s="27"/>
      <c r="G107" s="28"/>
      <c r="H107" s="23"/>
      <c r="I107" s="29"/>
      <c r="J107" s="50" t="s">
        <v>16</v>
      </c>
      <c r="K107" s="51"/>
      <c r="L107" s="63">
        <f>L33+L70+L103</f>
        <v>132</v>
      </c>
      <c r="M107" s="19" t="s">
        <v>12</v>
      </c>
      <c r="N107" s="27"/>
      <c r="O107" s="28"/>
      <c r="Q107" s="3">
        <f t="shared" si="21"/>
        <v>33</v>
      </c>
    </row>
    <row r="108" ht="20.1" customHeight="1" spans="1:17">
      <c r="A108" s="36"/>
      <c r="B108" s="30"/>
      <c r="C108" s="31"/>
      <c r="D108" s="32"/>
      <c r="E108" s="27"/>
      <c r="F108" s="27"/>
      <c r="G108" s="28"/>
      <c r="H108" s="23"/>
      <c r="I108" s="33"/>
      <c r="J108" s="50"/>
      <c r="K108" s="51"/>
      <c r="L108" s="32">
        <f>L71+L34+L104</f>
        <v>1552</v>
      </c>
      <c r="M108" s="27" t="s">
        <v>13</v>
      </c>
      <c r="N108" s="27"/>
      <c r="O108" s="28" t="s">
        <v>14</v>
      </c>
      <c r="Q108" s="3">
        <f t="shared" si="21"/>
        <v>388</v>
      </c>
    </row>
    <row r="109" ht="20.1" customHeight="1" spans="1:17">
      <c r="A109" s="36"/>
      <c r="B109" s="30"/>
      <c r="C109" s="31"/>
      <c r="D109" s="32"/>
      <c r="E109" s="27"/>
      <c r="F109" s="27"/>
      <c r="G109" s="28"/>
      <c r="H109" s="23"/>
      <c r="I109" s="33"/>
      <c r="J109" s="50"/>
      <c r="K109" s="51"/>
      <c r="L109" s="32">
        <v>192</v>
      </c>
      <c r="M109" s="27" t="s">
        <v>15</v>
      </c>
      <c r="N109" s="27"/>
      <c r="O109" s="28"/>
      <c r="Q109" s="3">
        <f t="shared" si="21"/>
        <v>48</v>
      </c>
    </row>
    <row r="110" ht="20.1" customHeight="1" spans="1:15">
      <c r="A110" s="38"/>
      <c r="B110" s="39" t="s">
        <v>17</v>
      </c>
      <c r="C110" s="40"/>
      <c r="D110" s="40"/>
      <c r="E110" s="40"/>
      <c r="F110" s="40"/>
      <c r="G110" s="41"/>
      <c r="H110" s="42"/>
      <c r="I110" s="54"/>
      <c r="J110" s="55"/>
      <c r="K110" s="56"/>
      <c r="L110" s="57">
        <f>L36+L73+L106</f>
        <v>0</v>
      </c>
      <c r="M110" s="58" t="s">
        <v>18</v>
      </c>
      <c r="N110" s="58"/>
      <c r="O110" s="28" t="s">
        <v>19</v>
      </c>
    </row>
    <row r="111" ht="20.1" customHeight="1" spans="1:17">
      <c r="A111" s="2"/>
      <c r="B111" s="43" t="s">
        <v>20</v>
      </c>
      <c r="C111" s="44" t="s">
        <v>29</v>
      </c>
      <c r="D111" s="45"/>
      <c r="E111" s="2"/>
      <c r="F111" s="46"/>
      <c r="G111" s="47" t="s">
        <v>22</v>
      </c>
      <c r="H111" s="48" t="s">
        <v>23</v>
      </c>
      <c r="I111" s="48"/>
      <c r="J111" s="48"/>
      <c r="K111" s="44"/>
      <c r="L111" s="45"/>
      <c r="M111" s="60"/>
      <c r="N111" s="45"/>
      <c r="O111" s="60" t="s">
        <v>24</v>
      </c>
      <c r="P111" s="2"/>
      <c r="Q111" s="2"/>
    </row>
  </sheetData>
  <autoFilter ref="M1:M38"/>
  <mergeCells count="99">
    <mergeCell ref="B1:O1"/>
    <mergeCell ref="A3:E3"/>
    <mergeCell ref="A4:G4"/>
    <mergeCell ref="I4:O4"/>
    <mergeCell ref="B36:G36"/>
    <mergeCell ref="H37:J37"/>
    <mergeCell ref="B38:O38"/>
    <mergeCell ref="A40:E40"/>
    <mergeCell ref="A41:G41"/>
    <mergeCell ref="I41:O41"/>
    <mergeCell ref="B73:G73"/>
    <mergeCell ref="H74:J74"/>
    <mergeCell ref="B75:O75"/>
    <mergeCell ref="A77:E77"/>
    <mergeCell ref="A78:G78"/>
    <mergeCell ref="I78:O78"/>
    <mergeCell ref="B110:G110"/>
    <mergeCell ref="H111:J111"/>
    <mergeCell ref="A5:A6"/>
    <mergeCell ref="A7:A9"/>
    <mergeCell ref="A11:A13"/>
    <mergeCell ref="A15:A17"/>
    <mergeCell ref="A19:A21"/>
    <mergeCell ref="A23:A25"/>
    <mergeCell ref="A27:A29"/>
    <mergeCell ref="A31:A33"/>
    <mergeCell ref="A42:A43"/>
    <mergeCell ref="A44:A46"/>
    <mergeCell ref="A48:A50"/>
    <mergeCell ref="A52:A54"/>
    <mergeCell ref="A56:A58"/>
    <mergeCell ref="A60:A62"/>
    <mergeCell ref="A64:A66"/>
    <mergeCell ref="A68:A70"/>
    <mergeCell ref="A79:A80"/>
    <mergeCell ref="A81:A83"/>
    <mergeCell ref="A85:A87"/>
    <mergeCell ref="A89:A91"/>
    <mergeCell ref="A93:A95"/>
    <mergeCell ref="A97:A99"/>
    <mergeCell ref="A101:A103"/>
    <mergeCell ref="A105:A107"/>
    <mergeCell ref="D5:D6"/>
    <mergeCell ref="D42:D43"/>
    <mergeCell ref="D79:D80"/>
    <mergeCell ref="E5:E6"/>
    <mergeCell ref="E42:E43"/>
    <mergeCell ref="E79:E80"/>
    <mergeCell ref="F5:F6"/>
    <mergeCell ref="F42:F43"/>
    <mergeCell ref="F79:F80"/>
    <mergeCell ref="G5:G6"/>
    <mergeCell ref="G42:G43"/>
    <mergeCell ref="G79:G80"/>
    <mergeCell ref="I5:I6"/>
    <mergeCell ref="I7:I9"/>
    <mergeCell ref="I11:I15"/>
    <mergeCell ref="I17:I19"/>
    <mergeCell ref="I21:I25"/>
    <mergeCell ref="I27:I31"/>
    <mergeCell ref="I33:I36"/>
    <mergeCell ref="I42:I43"/>
    <mergeCell ref="I44:I46"/>
    <mergeCell ref="I48:I50"/>
    <mergeCell ref="I52:I54"/>
    <mergeCell ref="I56:I58"/>
    <mergeCell ref="I60:I62"/>
    <mergeCell ref="I64:I66"/>
    <mergeCell ref="I70:I73"/>
    <mergeCell ref="I79:I80"/>
    <mergeCell ref="I81:I83"/>
    <mergeCell ref="I85:I87"/>
    <mergeCell ref="I89:I91"/>
    <mergeCell ref="I93:I95"/>
    <mergeCell ref="I97:I99"/>
    <mergeCell ref="I103:I106"/>
    <mergeCell ref="I107:I110"/>
    <mergeCell ref="L5:L6"/>
    <mergeCell ref="L42:L43"/>
    <mergeCell ref="L79:L80"/>
    <mergeCell ref="M5:M6"/>
    <mergeCell ref="M42:M43"/>
    <mergeCell ref="M79:M80"/>
    <mergeCell ref="N5:N6"/>
    <mergeCell ref="N42:N43"/>
    <mergeCell ref="N79:N80"/>
    <mergeCell ref="O5:O6"/>
    <mergeCell ref="O42:O43"/>
    <mergeCell ref="O79:O80"/>
    <mergeCell ref="B79:C80"/>
    <mergeCell ref="J79:K80"/>
    <mergeCell ref="J107:K110"/>
    <mergeCell ref="J103:K106"/>
    <mergeCell ref="B42:C43"/>
    <mergeCell ref="J42:K43"/>
    <mergeCell ref="J33:K36"/>
    <mergeCell ref="B5:C6"/>
    <mergeCell ref="J5:K6"/>
    <mergeCell ref="J70:K73"/>
  </mergeCells>
  <printOptions horizontalCentered="1" verticalCentered="1"/>
  <pageMargins left="1.25902777777778" right="0.471527777777778" top="0.511805555555556" bottom="0.393055555555556" header="0.313888888888889" footer="0.313888888888889"/>
  <pageSetup paperSize="8" scale="95" orientation="landscape"/>
  <headerFooter alignWithMargins="0"/>
  <rowBreaks count="2" manualBreakCount="2">
    <brk id="37" max="14" man="1"/>
    <brk id="7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赛门科技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Macro1</vt:lpstr>
      <vt:lpstr>路侧护栏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赛门科技</dc:creator>
  <cp:lastModifiedBy>Administrator</cp:lastModifiedBy>
  <dcterms:created xsi:type="dcterms:W3CDTF">2010-11-25T17:37:00Z</dcterms:created>
  <cp:lastPrinted>2020-12-03T02:19:00Z</cp:lastPrinted>
  <dcterms:modified xsi:type="dcterms:W3CDTF">2023-02-28T08:26:23Z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2052-10.1.0.6747</vt:lpwstr>
  </property>
</Properties>
</file>