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1840" windowHeight="12072"/>
  </bookViews>
  <sheets>
    <sheet name="挡土墙" sheetId="2" r:id="rId1"/>
  </sheets>
  <definedNames>
    <definedName name="_xlnm.Print_Area" localSheetId="0">挡土墙!$A$1:$O$29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2" l="1"/>
  <c r="G8" i="2"/>
  <c r="M8" i="2" s="1"/>
  <c r="G7" i="2"/>
  <c r="M7" i="2" s="1"/>
  <c r="G6" i="2"/>
  <c r="J6" i="2" s="1"/>
  <c r="K6" i="2" l="1"/>
  <c r="J7" i="2"/>
  <c r="K7" i="2" s="1"/>
  <c r="K28" i="2" s="1"/>
  <c r="I6" i="2"/>
  <c r="I28" i="2" s="1"/>
  <c r="I8" i="2"/>
  <c r="J8" i="2"/>
  <c r="K8" i="2" s="1"/>
  <c r="M6" i="2"/>
  <c r="M28" i="2" s="1"/>
  <c r="J28" i="2" l="1"/>
</calcChain>
</file>

<file path=xl/sharedStrings.xml><?xml version="1.0" encoding="utf-8"?>
<sst xmlns="http://schemas.openxmlformats.org/spreadsheetml/2006/main" count="30" uniqueCount="25">
  <si>
    <t>灌阳县鹤龙至下泡路面提升工程</t>
  </si>
  <si>
    <t>第 1 页 共 1 页</t>
  </si>
  <si>
    <t>序号</t>
  </si>
  <si>
    <t>桩号</t>
  </si>
  <si>
    <t>位置</t>
  </si>
  <si>
    <t>挡墙形式</t>
  </si>
  <si>
    <t>墙长（m）</t>
  </si>
  <si>
    <t>墙高（m）</t>
  </si>
  <si>
    <t>现浇C20混凝土基座    （m³）</t>
  </si>
  <si>
    <t>C20片石  混凝土    （m³）</t>
  </si>
  <si>
    <t>挖基（m³）</t>
  </si>
  <si>
    <t>台背回填砂砾（m³）</t>
  </si>
  <si>
    <t>草袋围堰(高2米)</t>
  </si>
  <si>
    <t>备注</t>
  </si>
  <si>
    <t>土方</t>
  </si>
  <si>
    <t>石方</t>
  </si>
  <si>
    <t>～</t>
  </si>
  <si>
    <t>左</t>
  </si>
  <si>
    <t>重力式路肩墙</t>
  </si>
  <si>
    <t>右</t>
  </si>
  <si>
    <t>小计</t>
  </si>
  <si>
    <t>编制：</t>
  </si>
  <si>
    <t>复核：</t>
  </si>
  <si>
    <t>S3-5</t>
    <phoneticPr fontId="13" type="noConversion"/>
  </si>
  <si>
    <t>路基防护工程数量表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</si>
</sst>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\K0\+000"/>
    <numFmt numFmtId="177" formatCode="0_);[Red]\(0\)"/>
    <numFmt numFmtId="178" formatCode="0.00_ "/>
    <numFmt numFmtId="179" formatCode="0.0_);[Red]\(0.0\)"/>
    <numFmt numFmtId="180" formatCode="0.00_);[Red]\(0.00\)"/>
    <numFmt numFmtId="181" formatCode="0.00_);\(0.00\)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ajor"/>
    </font>
    <font>
      <sz val="12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aj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6" fontId="7" fillId="0" borderId="12" xfId="0" applyNumberFormat="1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center" vertical="center"/>
    </xf>
    <xf numFmtId="176" fontId="7" fillId="0" borderId="14" xfId="0" applyNumberFormat="1" applyFont="1" applyFill="1" applyBorder="1" applyAlignment="1">
      <alignment horizontal="left" vertical="center"/>
    </xf>
    <xf numFmtId="176" fontId="9" fillId="0" borderId="15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77" fontId="8" fillId="0" borderId="15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center" vertical="center"/>
    </xf>
    <xf numFmtId="176" fontId="10" fillId="0" borderId="12" xfId="0" applyNumberFormat="1" applyFont="1" applyFill="1" applyBorder="1" applyAlignment="1">
      <alignment horizontal="right" vertical="center"/>
    </xf>
    <xf numFmtId="176" fontId="10" fillId="0" borderId="14" xfId="0" applyNumberFormat="1" applyFont="1" applyFill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77" fontId="5" fillId="0" borderId="2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178" fontId="8" fillId="0" borderId="15" xfId="0" applyNumberFormat="1" applyFont="1" applyBorder="1" applyAlignment="1">
      <alignment horizontal="center" vertical="center"/>
    </xf>
    <xf numFmtId="179" fontId="8" fillId="0" borderId="1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77" fontId="6" fillId="0" borderId="15" xfId="0" applyNumberFormat="1" applyFont="1" applyBorder="1" applyAlignment="1">
      <alignment vertical="center"/>
    </xf>
    <xf numFmtId="177" fontId="6" fillId="0" borderId="26" xfId="0" applyNumberFormat="1" applyFont="1" applyBorder="1" applyAlignment="1">
      <alignment vertical="center"/>
    </xf>
    <xf numFmtId="177" fontId="2" fillId="0" borderId="15" xfId="0" applyNumberFormat="1" applyFont="1" applyBorder="1" applyAlignment="1">
      <alignment vertical="center"/>
    </xf>
    <xf numFmtId="177" fontId="2" fillId="0" borderId="26" xfId="0" applyNumberFormat="1" applyFont="1" applyBorder="1" applyAlignment="1">
      <alignment vertical="center"/>
    </xf>
    <xf numFmtId="180" fontId="5" fillId="0" borderId="21" xfId="0" applyNumberFormat="1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81" fontId="6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29"/>
  <sheetViews>
    <sheetView tabSelected="1" zoomScale="70" zoomScaleNormal="70" zoomScaleSheetLayoutView="70" workbookViewId="0">
      <selection activeCell="L28" sqref="L28"/>
    </sheetView>
  </sheetViews>
  <sheetFormatPr defaultColWidth="9" defaultRowHeight="14.4" x14ac:dyDescent="0.25"/>
  <cols>
    <col min="1" max="1" width="6.6640625" customWidth="1"/>
    <col min="2" max="2" width="8.6640625" customWidth="1"/>
    <col min="3" max="3" width="2.6640625" customWidth="1"/>
    <col min="4" max="4" width="8.6640625" customWidth="1"/>
    <col min="5" max="5" width="6.6640625" customWidth="1"/>
    <col min="6" max="6" width="14.6640625" customWidth="1"/>
    <col min="7" max="14" width="12.6640625" customWidth="1"/>
    <col min="15" max="15" width="43.6640625" customWidth="1"/>
    <col min="17" max="17" width="9" style="3"/>
  </cols>
  <sheetData>
    <row r="1" spans="1:17" ht="44.25" customHeight="1" x14ac:dyDescent="0.25">
      <c r="A1" s="41" t="s">
        <v>24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24.9" customHeight="1" x14ac:dyDescent="0.25">
      <c r="A2" s="4"/>
      <c r="B2" s="4"/>
      <c r="C2" s="4"/>
      <c r="D2" s="4"/>
      <c r="E2" s="4"/>
      <c r="F2" s="42"/>
      <c r="G2" s="42"/>
      <c r="H2" s="42"/>
      <c r="I2" s="42"/>
      <c r="J2" s="42"/>
      <c r="K2" s="42"/>
      <c r="L2" s="42"/>
      <c r="M2" s="42"/>
      <c r="N2" s="42"/>
      <c r="O2" s="25" t="s">
        <v>23</v>
      </c>
    </row>
    <row r="3" spans="1:17" s="1" customFormat="1" ht="24.9" customHeight="1" x14ac:dyDescent="0.25">
      <c r="A3" s="43" t="s">
        <v>0</v>
      </c>
      <c r="B3" s="43"/>
      <c r="C3" s="43"/>
      <c r="D3" s="43"/>
      <c r="E3" s="43"/>
      <c r="F3" s="43"/>
      <c r="G3" s="43"/>
      <c r="H3" s="43"/>
      <c r="I3" s="43"/>
      <c r="J3" s="43"/>
      <c r="K3" s="26"/>
      <c r="L3" s="26"/>
      <c r="M3" s="25"/>
      <c r="N3" s="25"/>
      <c r="O3" s="25" t="s">
        <v>1</v>
      </c>
      <c r="Q3" s="38"/>
    </row>
    <row r="4" spans="1:17" ht="24.9" customHeight="1" x14ac:dyDescent="0.25">
      <c r="A4" s="49" t="s">
        <v>2</v>
      </c>
      <c r="B4" s="57" t="s">
        <v>3</v>
      </c>
      <c r="C4" s="58"/>
      <c r="D4" s="59"/>
      <c r="E4" s="51" t="s">
        <v>4</v>
      </c>
      <c r="F4" s="51" t="s">
        <v>5</v>
      </c>
      <c r="G4" s="51" t="s">
        <v>6</v>
      </c>
      <c r="H4" s="51" t="s">
        <v>7</v>
      </c>
      <c r="I4" s="53" t="s">
        <v>8</v>
      </c>
      <c r="J4" s="53" t="s">
        <v>9</v>
      </c>
      <c r="K4" s="44" t="s">
        <v>10</v>
      </c>
      <c r="L4" s="45"/>
      <c r="M4" s="53" t="s">
        <v>11</v>
      </c>
      <c r="N4" s="53" t="s">
        <v>12</v>
      </c>
      <c r="O4" s="55" t="s">
        <v>13</v>
      </c>
    </row>
    <row r="5" spans="1:17" ht="24.9" customHeight="1" x14ac:dyDescent="0.25">
      <c r="A5" s="50"/>
      <c r="B5" s="60"/>
      <c r="C5" s="61"/>
      <c r="D5" s="62"/>
      <c r="E5" s="52"/>
      <c r="F5" s="52"/>
      <c r="G5" s="52"/>
      <c r="H5" s="52"/>
      <c r="I5" s="54"/>
      <c r="J5" s="54"/>
      <c r="K5" s="5" t="s">
        <v>14</v>
      </c>
      <c r="L5" s="5" t="s">
        <v>15</v>
      </c>
      <c r="M5" s="54"/>
      <c r="N5" s="54"/>
      <c r="O5" s="56"/>
    </row>
    <row r="6" spans="1:17" ht="24.9" customHeight="1" x14ac:dyDescent="0.25">
      <c r="A6" s="6">
        <v>1</v>
      </c>
      <c r="B6" s="7">
        <v>4027</v>
      </c>
      <c r="C6" s="8" t="s">
        <v>16</v>
      </c>
      <c r="D6" s="9">
        <v>4040</v>
      </c>
      <c r="E6" s="10" t="s">
        <v>17</v>
      </c>
      <c r="F6" s="11" t="s">
        <v>18</v>
      </c>
      <c r="G6" s="12">
        <f>D6-B6</f>
        <v>13</v>
      </c>
      <c r="H6" s="11">
        <v>6</v>
      </c>
      <c r="I6" s="11">
        <f t="shared" ref="I6:I8" si="0">0.2*G6</f>
        <v>2.6</v>
      </c>
      <c r="J6" s="27">
        <f>12.64*G6</f>
        <v>164.32</v>
      </c>
      <c r="K6" s="12">
        <f>J6*0.15</f>
        <v>24.648</v>
      </c>
      <c r="L6" s="12"/>
      <c r="M6" s="28">
        <f>G6*H6*0.2</f>
        <v>15.600000000000001</v>
      </c>
      <c r="N6" s="11"/>
      <c r="O6" s="29"/>
      <c r="Q6" s="39"/>
    </row>
    <row r="7" spans="1:17" ht="24.9" customHeight="1" x14ac:dyDescent="0.25">
      <c r="A7" s="6">
        <v>2</v>
      </c>
      <c r="B7" s="7">
        <v>5360</v>
      </c>
      <c r="C7" s="8" t="s">
        <v>16</v>
      </c>
      <c r="D7" s="9">
        <v>5365</v>
      </c>
      <c r="E7" s="10" t="s">
        <v>19</v>
      </c>
      <c r="F7" s="11" t="s">
        <v>18</v>
      </c>
      <c r="G7" s="12">
        <f>D7-B7</f>
        <v>5</v>
      </c>
      <c r="H7" s="11">
        <v>3.5</v>
      </c>
      <c r="I7" s="11"/>
      <c r="J7" s="27">
        <f>5.27*G7</f>
        <v>26.349999999999998</v>
      </c>
      <c r="K7" s="12">
        <f>J7*0.15</f>
        <v>3.9524999999999997</v>
      </c>
      <c r="L7" s="12"/>
      <c r="M7" s="28">
        <f t="shared" ref="M7:M8" si="1">G7*H7*0.2</f>
        <v>3.5</v>
      </c>
      <c r="N7" s="11"/>
      <c r="O7" s="29"/>
      <c r="Q7" s="39"/>
    </row>
    <row r="8" spans="1:17" ht="24.9" customHeight="1" x14ac:dyDescent="0.25">
      <c r="A8" s="13">
        <v>3</v>
      </c>
      <c r="B8" s="7">
        <v>5620</v>
      </c>
      <c r="C8" s="8" t="s">
        <v>16</v>
      </c>
      <c r="D8" s="9">
        <v>5650</v>
      </c>
      <c r="E8" s="14" t="s">
        <v>19</v>
      </c>
      <c r="F8" s="11" t="s">
        <v>18</v>
      </c>
      <c r="G8" s="12">
        <f>D8-B8</f>
        <v>30</v>
      </c>
      <c r="H8" s="11">
        <v>4</v>
      </c>
      <c r="I8" s="11">
        <f t="shared" si="0"/>
        <v>6</v>
      </c>
      <c r="J8" s="27">
        <f>6.28*G8</f>
        <v>188.4</v>
      </c>
      <c r="K8" s="12">
        <f>J8*0.15</f>
        <v>28.26</v>
      </c>
      <c r="L8" s="12"/>
      <c r="M8" s="28">
        <f t="shared" si="1"/>
        <v>24</v>
      </c>
      <c r="N8" s="11"/>
      <c r="O8" s="29"/>
      <c r="Q8" s="39"/>
    </row>
    <row r="9" spans="1:17" ht="24.9" customHeight="1" x14ac:dyDescent="0.25">
      <c r="A9" s="6"/>
      <c r="B9" s="15"/>
      <c r="C9" s="8"/>
      <c r="D9" s="16"/>
      <c r="E9" s="10"/>
      <c r="F9" s="11"/>
      <c r="G9" s="12"/>
      <c r="H9" s="11"/>
      <c r="I9" s="11"/>
      <c r="J9" s="11"/>
      <c r="K9" s="12"/>
      <c r="L9" s="12"/>
      <c r="M9" s="28"/>
      <c r="N9" s="11"/>
      <c r="O9" s="29"/>
      <c r="Q9" s="39"/>
    </row>
    <row r="10" spans="1:17" ht="24.9" customHeight="1" x14ac:dyDescent="0.25">
      <c r="A10" s="6"/>
      <c r="B10" s="15"/>
      <c r="C10" s="8"/>
      <c r="D10" s="16"/>
      <c r="E10" s="10"/>
      <c r="F10" s="11"/>
      <c r="G10" s="12"/>
      <c r="H10" s="11"/>
      <c r="I10" s="11"/>
      <c r="J10" s="11"/>
      <c r="K10" s="12"/>
      <c r="L10" s="12"/>
      <c r="M10" s="28"/>
      <c r="N10" s="11"/>
      <c r="O10" s="29"/>
      <c r="Q10" s="39"/>
    </row>
    <row r="11" spans="1:17" ht="24.9" customHeight="1" x14ac:dyDescent="0.25">
      <c r="A11" s="6"/>
      <c r="B11" s="15"/>
      <c r="C11" s="8"/>
      <c r="D11" s="16"/>
      <c r="E11" s="10"/>
      <c r="F11" s="11"/>
      <c r="G11" s="12"/>
      <c r="H11" s="11"/>
      <c r="I11" s="11"/>
      <c r="J11" s="11"/>
      <c r="K11" s="12"/>
      <c r="L11" s="12"/>
      <c r="M11" s="28"/>
      <c r="N11" s="11"/>
      <c r="O11" s="29"/>
      <c r="Q11" s="39"/>
    </row>
    <row r="12" spans="1:17" ht="24.9" customHeight="1" x14ac:dyDescent="0.25">
      <c r="A12" s="6"/>
      <c r="B12" s="15"/>
      <c r="C12" s="8"/>
      <c r="D12" s="16"/>
      <c r="E12" s="10"/>
      <c r="F12" s="11"/>
      <c r="G12" s="12"/>
      <c r="H12" s="11"/>
      <c r="I12" s="11"/>
      <c r="J12" s="11"/>
      <c r="K12" s="12"/>
      <c r="L12" s="12"/>
      <c r="M12" s="28"/>
      <c r="N12" s="11"/>
      <c r="O12" s="29"/>
      <c r="Q12" s="39"/>
    </row>
    <row r="13" spans="1:17" ht="24.9" customHeight="1" x14ac:dyDescent="0.25">
      <c r="A13" s="6"/>
      <c r="B13" s="15"/>
      <c r="C13" s="8"/>
      <c r="D13" s="16"/>
      <c r="E13" s="10"/>
      <c r="F13" s="11"/>
      <c r="G13" s="12"/>
      <c r="H13" s="11"/>
      <c r="I13" s="11"/>
      <c r="J13" s="11"/>
      <c r="K13" s="12"/>
      <c r="L13" s="12"/>
      <c r="M13" s="28"/>
      <c r="N13" s="11"/>
      <c r="O13" s="29"/>
      <c r="Q13" s="39"/>
    </row>
    <row r="14" spans="1:17" ht="24.9" customHeight="1" x14ac:dyDescent="0.25">
      <c r="A14" s="6"/>
      <c r="B14" s="15"/>
      <c r="C14" s="8"/>
      <c r="D14" s="16"/>
      <c r="E14" s="10"/>
      <c r="F14" s="11"/>
      <c r="G14" s="12"/>
      <c r="H14" s="11"/>
      <c r="I14" s="11"/>
      <c r="J14" s="11"/>
      <c r="K14" s="12"/>
      <c r="L14" s="12"/>
      <c r="M14" s="28"/>
      <c r="N14" s="11"/>
      <c r="O14" s="29"/>
      <c r="Q14" s="39"/>
    </row>
    <row r="15" spans="1:17" ht="24.9" customHeight="1" x14ac:dyDescent="0.25">
      <c r="A15" s="6"/>
      <c r="B15" s="15"/>
      <c r="C15" s="8"/>
      <c r="D15" s="16"/>
      <c r="E15" s="10"/>
      <c r="F15" s="11"/>
      <c r="G15" s="12"/>
      <c r="H15" s="11"/>
      <c r="I15" s="11"/>
      <c r="J15" s="11"/>
      <c r="K15" s="12"/>
      <c r="L15" s="12"/>
      <c r="M15" s="28"/>
      <c r="N15" s="11"/>
      <c r="O15" s="29"/>
      <c r="Q15" s="39"/>
    </row>
    <row r="16" spans="1:17" ht="24.9" customHeight="1" x14ac:dyDescent="0.25">
      <c r="A16" s="6"/>
      <c r="B16" s="15"/>
      <c r="C16" s="8"/>
      <c r="D16" s="16"/>
      <c r="E16" s="10"/>
      <c r="F16" s="11"/>
      <c r="G16" s="12"/>
      <c r="H16" s="11"/>
      <c r="I16" s="11"/>
      <c r="J16" s="11"/>
      <c r="K16" s="12"/>
      <c r="L16" s="12"/>
      <c r="M16" s="28"/>
      <c r="N16" s="11"/>
      <c r="O16" s="29"/>
      <c r="Q16" s="39"/>
    </row>
    <row r="17" spans="1:17" ht="24.9" customHeight="1" x14ac:dyDescent="0.25">
      <c r="A17" s="6"/>
      <c r="B17" s="15"/>
      <c r="C17" s="8"/>
      <c r="D17" s="16"/>
      <c r="E17" s="10"/>
      <c r="F17" s="11"/>
      <c r="G17" s="12"/>
      <c r="H17" s="11"/>
      <c r="I17" s="11"/>
      <c r="J17" s="11"/>
      <c r="K17" s="12"/>
      <c r="L17" s="12"/>
      <c r="M17" s="28"/>
      <c r="N17" s="11"/>
      <c r="O17" s="29"/>
      <c r="Q17" s="39"/>
    </row>
    <row r="18" spans="1:17" ht="24.9" customHeight="1" x14ac:dyDescent="0.25">
      <c r="A18" s="6"/>
      <c r="B18" s="15"/>
      <c r="C18" s="8"/>
      <c r="D18" s="16"/>
      <c r="E18" s="10"/>
      <c r="F18" s="11"/>
      <c r="G18" s="12"/>
      <c r="H18" s="11"/>
      <c r="I18" s="11"/>
      <c r="J18" s="11"/>
      <c r="K18" s="12"/>
      <c r="L18" s="12"/>
      <c r="M18" s="28"/>
      <c r="N18" s="11"/>
      <c r="O18" s="29"/>
      <c r="Q18" s="39"/>
    </row>
    <row r="19" spans="1:17" ht="24.9" customHeight="1" x14ac:dyDescent="0.25">
      <c r="A19" s="6"/>
      <c r="B19" s="15"/>
      <c r="C19" s="8"/>
      <c r="D19" s="16"/>
      <c r="E19" s="10"/>
      <c r="F19" s="11"/>
      <c r="G19" s="12"/>
      <c r="H19" s="11"/>
      <c r="I19" s="11"/>
      <c r="J19" s="11"/>
      <c r="K19" s="12"/>
      <c r="L19" s="12"/>
      <c r="M19" s="28"/>
      <c r="N19" s="11"/>
      <c r="O19" s="29"/>
      <c r="Q19" s="39"/>
    </row>
    <row r="20" spans="1:17" ht="24.9" customHeight="1" x14ac:dyDescent="0.25">
      <c r="A20" s="6"/>
      <c r="B20" s="15"/>
      <c r="C20" s="8"/>
      <c r="D20" s="16"/>
      <c r="E20" s="10"/>
      <c r="F20" s="11"/>
      <c r="G20" s="12"/>
      <c r="H20" s="11"/>
      <c r="I20" s="11"/>
      <c r="J20" s="11"/>
      <c r="K20" s="12"/>
      <c r="L20" s="12"/>
      <c r="M20" s="28"/>
      <c r="N20" s="11"/>
      <c r="O20" s="29"/>
      <c r="Q20" s="39"/>
    </row>
    <row r="21" spans="1:17" ht="24.9" customHeight="1" x14ac:dyDescent="0.25">
      <c r="A21" s="6"/>
      <c r="B21" s="15"/>
      <c r="C21" s="8"/>
      <c r="D21" s="16"/>
      <c r="E21" s="10"/>
      <c r="F21" s="11"/>
      <c r="G21" s="12"/>
      <c r="H21" s="11"/>
      <c r="I21" s="11"/>
      <c r="J21" s="11"/>
      <c r="K21" s="12"/>
      <c r="L21" s="12"/>
      <c r="M21" s="28"/>
      <c r="N21" s="11"/>
      <c r="O21" s="29"/>
      <c r="Q21" s="39"/>
    </row>
    <row r="22" spans="1:17" ht="24.9" customHeight="1" x14ac:dyDescent="0.25">
      <c r="A22" s="6"/>
      <c r="B22" s="15"/>
      <c r="C22" s="8"/>
      <c r="D22" s="16"/>
      <c r="E22" s="10"/>
      <c r="F22" s="11"/>
      <c r="G22" s="12"/>
      <c r="H22" s="11"/>
      <c r="I22" s="11"/>
      <c r="J22" s="11"/>
      <c r="K22" s="12"/>
      <c r="L22" s="12"/>
      <c r="M22" s="28"/>
      <c r="N22" s="11"/>
      <c r="O22" s="29"/>
      <c r="Q22" s="39"/>
    </row>
    <row r="23" spans="1:17" ht="24.9" customHeight="1" x14ac:dyDescent="0.25">
      <c r="A23" s="6"/>
      <c r="B23" s="15"/>
      <c r="C23" s="8"/>
      <c r="D23" s="16"/>
      <c r="E23" s="10"/>
      <c r="F23" s="11"/>
      <c r="G23" s="12"/>
      <c r="H23" s="11"/>
      <c r="I23" s="11"/>
      <c r="J23" s="11"/>
      <c r="K23" s="12"/>
      <c r="L23" s="12"/>
      <c r="M23" s="28"/>
      <c r="N23" s="11"/>
      <c r="O23" s="29"/>
      <c r="Q23" s="39"/>
    </row>
    <row r="24" spans="1:17" ht="24.9" customHeight="1" x14ac:dyDescent="0.25">
      <c r="A24" s="17"/>
      <c r="B24" s="15"/>
      <c r="C24" s="8"/>
      <c r="D24" s="16"/>
      <c r="E24" s="18"/>
      <c r="F24" s="18"/>
      <c r="G24" s="18"/>
      <c r="H24" s="18"/>
      <c r="I24" s="18"/>
      <c r="J24" s="18"/>
      <c r="K24" s="30"/>
      <c r="L24" s="30"/>
      <c r="M24" s="30"/>
      <c r="N24" s="30"/>
      <c r="O24" s="31"/>
      <c r="Q24" s="39"/>
    </row>
    <row r="25" spans="1:17" ht="24.9" customHeight="1" x14ac:dyDescent="0.25">
      <c r="A25" s="17"/>
      <c r="B25" s="15"/>
      <c r="C25" s="8"/>
      <c r="D25" s="16"/>
      <c r="E25" s="18"/>
      <c r="F25" s="18"/>
      <c r="G25" s="18"/>
      <c r="H25" s="18"/>
      <c r="I25" s="18"/>
      <c r="J25" s="18"/>
      <c r="K25" s="30"/>
      <c r="L25" s="30"/>
      <c r="M25" s="30"/>
      <c r="N25" s="30"/>
      <c r="O25" s="31"/>
      <c r="Q25" s="39"/>
    </row>
    <row r="26" spans="1:17" ht="24.9" customHeight="1" x14ac:dyDescent="0.25">
      <c r="A26" s="17"/>
      <c r="B26" s="15"/>
      <c r="C26" s="8"/>
      <c r="D26" s="16"/>
      <c r="E26" s="18"/>
      <c r="F26" s="18"/>
      <c r="G26" s="18"/>
      <c r="H26" s="18"/>
      <c r="I26" s="18"/>
      <c r="J26" s="18"/>
      <c r="K26" s="30"/>
      <c r="L26" s="30"/>
      <c r="M26" s="30"/>
      <c r="N26" s="30"/>
      <c r="O26" s="31"/>
      <c r="Q26" s="39"/>
    </row>
    <row r="27" spans="1:17" ht="24.9" customHeight="1" x14ac:dyDescent="0.25">
      <c r="A27" s="19"/>
      <c r="B27" s="15"/>
      <c r="C27" s="8"/>
      <c r="D27" s="16"/>
      <c r="E27" s="20"/>
      <c r="F27" s="20"/>
      <c r="G27" s="20"/>
      <c r="H27" s="20"/>
      <c r="I27" s="20"/>
      <c r="J27" s="20"/>
      <c r="K27" s="32"/>
      <c r="L27" s="32"/>
      <c r="M27" s="32"/>
      <c r="N27" s="32"/>
      <c r="O27" s="33"/>
      <c r="Q27" s="40"/>
    </row>
    <row r="28" spans="1:17" ht="24.9" customHeight="1" x14ac:dyDescent="0.25">
      <c r="A28" s="21"/>
      <c r="B28" s="46" t="s">
        <v>20</v>
      </c>
      <c r="C28" s="47"/>
      <c r="D28" s="48"/>
      <c r="E28" s="22"/>
      <c r="F28" s="23"/>
      <c r="G28" s="24">
        <f>SUM(G6:G27)</f>
        <v>48</v>
      </c>
      <c r="H28" s="24"/>
      <c r="I28" s="34">
        <f t="shared" ref="I28:M28" si="2">SUM(I6:I27)</f>
        <v>8.6</v>
      </c>
      <c r="J28" s="34">
        <f t="shared" si="2"/>
        <v>379.07</v>
      </c>
      <c r="K28" s="24">
        <f t="shared" si="2"/>
        <v>56.860500000000002</v>
      </c>
      <c r="L28" s="24"/>
      <c r="M28" s="34">
        <f t="shared" si="2"/>
        <v>43.1</v>
      </c>
      <c r="N28" s="24"/>
      <c r="O28" s="35"/>
      <c r="Q28" s="40"/>
    </row>
    <row r="29" spans="1:17" s="2" customFormat="1" ht="30" customHeight="1" x14ac:dyDescent="0.25">
      <c r="D29" s="2" t="s">
        <v>21</v>
      </c>
      <c r="L29" s="36"/>
      <c r="M29" s="36"/>
      <c r="N29" s="36" t="s">
        <v>22</v>
      </c>
      <c r="O29" s="37"/>
    </row>
  </sheetData>
  <mergeCells count="16">
    <mergeCell ref="A1:O1"/>
    <mergeCell ref="F2:N2"/>
    <mergeCell ref="A3:J3"/>
    <mergeCell ref="K4:L4"/>
    <mergeCell ref="B28:D28"/>
    <mergeCell ref="A4:A5"/>
    <mergeCell ref="E4:E5"/>
    <mergeCell ref="F4:F5"/>
    <mergeCell ref="G4:G5"/>
    <mergeCell ref="H4:H5"/>
    <mergeCell ref="I4:I5"/>
    <mergeCell ref="J4:J5"/>
    <mergeCell ref="M4:M5"/>
    <mergeCell ref="N4:N5"/>
    <mergeCell ref="O4:O5"/>
    <mergeCell ref="B4:D5"/>
  </mergeCells>
  <phoneticPr fontId="13" type="noConversion"/>
  <printOptions horizontalCentered="1" verticalCentered="1"/>
  <pageMargins left="0.98425196850393704" right="0.511811023622047" top="0.59055118110236204" bottom="0.39370078740157499" header="0.31496062992126" footer="0.31496062992126"/>
  <pageSetup paperSize="8" fitToWidth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挡土墙</vt:lpstr>
      <vt:lpstr>挡土墙!Print_Area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</cp:lastModifiedBy>
  <cp:lastPrinted>2024-08-20T03:47:13Z</cp:lastPrinted>
  <dcterms:created xsi:type="dcterms:W3CDTF">2006-09-16T00:00:00Z</dcterms:created>
  <dcterms:modified xsi:type="dcterms:W3CDTF">2024-08-21T01:28:56Z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9DC59CECB65847F5B824C3D3E936F234_12</vt:lpwstr>
  </property>
  <property fmtid="{D5CDD505-2E9C-101B-9397-08002B2CF9AE}" pid="3" name="KSOProductBuildVer">
    <vt:lpwstr>2052-12.1.0.17147</vt:lpwstr>
  </property>
</Properties>
</file>