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435"/>
  </bookViews>
  <sheets>
    <sheet name="1x1" sheetId="27" r:id="rId1"/>
  </sheets>
  <definedNames>
    <definedName name="_xlnm.Print_Area" localSheetId="0">'1x1'!$A$1:$AZ$34</definedName>
  </definedNames>
  <calcPr calcId="144525"/>
</workbook>
</file>

<file path=xl/sharedStrings.xml><?xml version="1.0" encoding="utf-8"?>
<sst xmlns="http://schemas.openxmlformats.org/spreadsheetml/2006/main" count="119" uniqueCount="84">
  <si>
    <t>涵 洞 工 程 数 量 表</t>
  </si>
  <si>
    <t>涵 洞 工 程 数 量 表(续 表)</t>
  </si>
  <si>
    <t>SⅣ-2-2</t>
  </si>
  <si>
    <t>横州市云表镇宿龙至邓圩公路(1.0m铪盖板涵)</t>
  </si>
  <si>
    <t>第 1 页  共 2 页</t>
  </si>
  <si>
    <t>第 2 页  共 2 页</t>
  </si>
  <si>
    <t>序          号</t>
  </si>
  <si>
    <t>中心桩号</t>
  </si>
  <si>
    <t>结构类型</t>
  </si>
  <si>
    <t>交     角     (°)</t>
  </si>
  <si>
    <t>孔数及孔径 (孔-m)</t>
  </si>
  <si>
    <t>涵长        (m)</t>
  </si>
  <si>
    <t>洞口形式</t>
  </si>
  <si>
    <t>工       程        数        量</t>
  </si>
  <si>
    <t>备注</t>
  </si>
  <si>
    <t>左洞口</t>
  </si>
  <si>
    <t>右洞口</t>
  </si>
  <si>
    <r>
      <rPr>
        <sz val="10"/>
        <rFont val="宋体"/>
        <charset val="134"/>
      </rPr>
      <t>现浇C20混凝土(m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</si>
  <si>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C30混凝土(m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</si>
  <si>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M7.5浆砌片石(m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</si>
  <si>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M10砂浆(m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</si>
  <si>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沥青麻絮(m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</si>
  <si>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沥  青    防水层  (m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)</t>
    </r>
  </si>
  <si>
    <t>涵身盖板HPB300钢筋(kg)</t>
  </si>
  <si>
    <t>涵身盖板HRB400钢筋(kg)</t>
  </si>
  <si>
    <t>涵身台帽HPB300钢筋(kg)</t>
  </si>
  <si>
    <t>挖基</t>
  </si>
  <si>
    <t>回填</t>
  </si>
  <si>
    <r>
      <rPr>
        <sz val="10"/>
        <rFont val="宋体"/>
        <charset val="134"/>
      </rPr>
      <t>台背回填砂砾(m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</si>
  <si>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挖除旧涵圬工砌体(m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</si>
  <si>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t>涵身盖板HRB335钢筋(kg)</t>
  </si>
  <si>
    <t>帽石</t>
  </si>
  <si>
    <t>涵身台帽</t>
  </si>
  <si>
    <t>涵身盖板</t>
  </si>
  <si>
    <t>涵身</t>
  </si>
  <si>
    <t>涵身基础</t>
  </si>
  <si>
    <t>涵底铺砌</t>
  </si>
  <si>
    <t>八字墙墙身</t>
  </si>
  <si>
    <t>八字墙铺砌</t>
  </si>
  <si>
    <t>八字墙基础</t>
  </si>
  <si>
    <t>八字墙截水墙</t>
  </si>
  <si>
    <t>跌井</t>
  </si>
  <si>
    <t>跌井铺砌</t>
  </si>
  <si>
    <t>一字墙墙身</t>
  </si>
  <si>
    <t>一字墙基础</t>
  </si>
  <si>
    <t>一字墙铺砌</t>
  </si>
  <si>
    <t>一字墙护坡</t>
  </si>
  <si>
    <t>一字墙截水墙</t>
  </si>
  <si>
    <t>抹面</t>
  </si>
  <si>
    <t>涵身沉降缝</t>
  </si>
  <si>
    <r>
      <rPr>
        <sz val="10"/>
        <rFont val="SJQY"/>
        <charset val="134"/>
      </rPr>
      <t>,</t>
    </r>
    <r>
      <rPr>
        <sz val="10"/>
        <rFont val="仿宋_GB2312"/>
        <charset val="134"/>
      </rPr>
      <t>8</t>
    </r>
  </si>
  <si>
    <r>
      <rPr>
        <sz val="10"/>
        <rFont val="SJQY"/>
        <charset val="134"/>
      </rPr>
      <t>,</t>
    </r>
    <r>
      <rPr>
        <sz val="10"/>
        <rFont val="仿宋_GB2312"/>
        <charset val="134"/>
      </rPr>
      <t>10</t>
    </r>
  </si>
  <si>
    <r>
      <rPr>
        <sz val="10"/>
        <rFont val="SJQY"/>
        <charset val="134"/>
      </rPr>
      <t>,</t>
    </r>
    <r>
      <rPr>
        <sz val="10"/>
        <rFont val="仿宋_GB2312"/>
        <charset val="134"/>
      </rPr>
      <t>14</t>
    </r>
  </si>
  <si>
    <r>
      <rPr>
        <sz val="10"/>
        <rFont val="SJQY"/>
        <charset val="134"/>
      </rPr>
      <t>,</t>
    </r>
    <r>
      <rPr>
        <sz val="10"/>
        <rFont val="仿宋_GB2312"/>
        <charset val="134"/>
      </rPr>
      <t>16</t>
    </r>
  </si>
  <si>
    <r>
      <rPr>
        <sz val="10"/>
        <rFont val="SJQY"/>
        <charset val="134"/>
      </rPr>
      <t>,</t>
    </r>
    <r>
      <rPr>
        <sz val="10"/>
        <rFont val="仿宋_GB2312"/>
        <charset val="134"/>
      </rPr>
      <t>20</t>
    </r>
  </si>
  <si>
    <r>
      <rPr>
        <sz val="10"/>
        <color rgb="FF000000"/>
        <rFont val="SJQY"/>
        <charset val="134"/>
      </rPr>
      <t>C</t>
    </r>
    <r>
      <rPr>
        <sz val="10"/>
        <color rgb="FF000000"/>
        <rFont val="仿宋_GB2312"/>
        <charset val="134"/>
      </rPr>
      <t>12</t>
    </r>
  </si>
  <si>
    <r>
      <rPr>
        <sz val="10"/>
        <color rgb="FF000000"/>
        <rFont val="SJQY"/>
        <charset val="134"/>
      </rPr>
      <t>C</t>
    </r>
    <r>
      <rPr>
        <sz val="10"/>
        <color rgb="FF000000"/>
        <rFont val="仿宋_GB2312"/>
        <charset val="134"/>
      </rPr>
      <t>14</t>
    </r>
  </si>
  <si>
    <r>
      <rPr>
        <sz val="10"/>
        <color rgb="FF000000"/>
        <rFont val="SJQY"/>
        <charset val="134"/>
      </rPr>
      <t>C</t>
    </r>
    <r>
      <rPr>
        <sz val="10"/>
        <color rgb="FF000000"/>
        <rFont val="仿宋_GB2312"/>
        <charset val="134"/>
      </rPr>
      <t>18</t>
    </r>
  </si>
  <si>
    <r>
      <rPr>
        <sz val="10"/>
        <color rgb="FF000000"/>
        <rFont val="SJQY"/>
        <charset val="134"/>
      </rPr>
      <t>C</t>
    </r>
    <r>
      <rPr>
        <sz val="10"/>
        <color rgb="FF000000"/>
        <rFont val="宋体"/>
        <charset val="134"/>
      </rPr>
      <t>20</t>
    </r>
  </si>
  <si>
    <r>
      <rPr>
        <sz val="10"/>
        <color rgb="FF000000"/>
        <rFont val="SJQY"/>
        <charset val="134"/>
      </rPr>
      <t>C</t>
    </r>
    <r>
      <rPr>
        <sz val="10"/>
        <color rgb="FF000000"/>
        <rFont val="宋体"/>
        <charset val="134"/>
      </rPr>
      <t>22</t>
    </r>
  </si>
  <si>
    <r>
      <rPr>
        <sz val="10"/>
        <color rgb="FF000000"/>
        <rFont val="SJQY"/>
        <charset val="134"/>
      </rPr>
      <t>C</t>
    </r>
    <r>
      <rPr>
        <sz val="10"/>
        <color rgb="FF000000"/>
        <rFont val="宋体"/>
        <charset val="134"/>
      </rPr>
      <t>25</t>
    </r>
  </si>
  <si>
    <r>
      <rPr>
        <sz val="10"/>
        <color rgb="FF000000"/>
        <rFont val="SJQY"/>
        <charset val="134"/>
      </rPr>
      <t>C</t>
    </r>
    <r>
      <rPr>
        <sz val="10"/>
        <color rgb="FF000000"/>
        <rFont val="宋体"/>
        <charset val="134"/>
      </rPr>
      <t>28</t>
    </r>
  </si>
  <si>
    <r>
      <rPr>
        <sz val="10"/>
        <rFont val="SJQY"/>
        <charset val="134"/>
      </rPr>
      <t>,</t>
    </r>
    <r>
      <rPr>
        <sz val="10"/>
        <rFont val="仿宋_GB2312"/>
        <charset val="134"/>
      </rPr>
      <t>12</t>
    </r>
  </si>
  <si>
    <r>
      <rPr>
        <sz val="10"/>
        <rFont val="宋体"/>
        <charset val="134"/>
      </rPr>
      <t>挖土(m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</si>
  <si>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挖石(m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</si>
  <si>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片石(m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</si>
  <si>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t>K0+230</t>
  </si>
  <si>
    <t>铪盖板涵</t>
  </si>
  <si>
    <t>1-1×0.6</t>
  </si>
  <si>
    <t>八字墙</t>
  </si>
  <si>
    <t>旧涵</t>
  </si>
  <si>
    <t>K0+385</t>
  </si>
  <si>
    <t>1-1×1</t>
  </si>
  <si>
    <t>K0+625</t>
  </si>
  <si>
    <t>K1+046.778</t>
  </si>
  <si>
    <t>1-1×0.5</t>
  </si>
  <si>
    <t>K2+401.700</t>
  </si>
  <si>
    <t>1-1×0.7</t>
  </si>
  <si>
    <t>挡墙</t>
  </si>
  <si>
    <t>K2+868.600</t>
  </si>
  <si>
    <t>1-1×0.8</t>
  </si>
  <si>
    <t>合     计</t>
  </si>
  <si>
    <t>编制：</t>
  </si>
  <si>
    <t>复核：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</si>
</sst>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_);[Red]\(0\)"/>
    <numFmt numFmtId="178" formatCode="0.0_ "/>
    <numFmt numFmtId="179" formatCode="0.00_ "/>
    <numFmt numFmtId="180" formatCode="0.00_);[Red]\(0.00\)"/>
    <numFmt numFmtId="181" formatCode="0_ "/>
  </numFmts>
  <fonts count="34">
    <font>
      <sz val="12"/>
      <name val="宋体"/>
      <charset val="134"/>
    </font>
    <font>
      <u/>
      <sz val="2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u/>
      <sz val="22"/>
      <name val="宋体"/>
      <charset val="134"/>
    </font>
    <font>
      <vertAlign val="superscript"/>
      <sz val="12"/>
      <name val="宋体"/>
      <charset val="134"/>
    </font>
    <font>
      <b/>
      <sz val="12"/>
      <name val="宋体"/>
      <charset val="134"/>
    </font>
    <font>
      <sz val="10"/>
      <name val="SJQY"/>
      <charset val="134"/>
    </font>
    <font>
      <sz val="10"/>
      <color rgb="FF000000"/>
      <name val="SJQY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vertAlign val="superscript"/>
      <sz val="10"/>
      <name val="宋体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11" fillId="3" borderId="0" applyNumberFormat="0" applyBorder="0" applyAlignment="0" applyProtection="0">
      <alignment vertical="center"/>
    </xf>
    <xf numFmtId="0" fontId="12" fillId="4" borderId="25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0" fillId="8" borderId="26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30" applyNumberFormat="0" applyAlignment="0" applyProtection="0">
      <alignment vertical="center"/>
    </xf>
    <xf numFmtId="0" fontId="24" fillId="12" borderId="25" applyNumberFormat="0" applyAlignment="0" applyProtection="0">
      <alignment vertical="center"/>
    </xf>
    <xf numFmtId="0" fontId="25" fillId="13" borderId="3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32" applyNumberFormat="0" applyFill="0" applyAlignment="0" applyProtection="0">
      <alignment vertical="center"/>
    </xf>
    <xf numFmtId="0" fontId="27" fillId="0" borderId="3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8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Border="1"/>
    <xf numFmtId="0" fontId="4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78" fontId="2" fillId="0" borderId="7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78" fontId="2" fillId="0" borderId="17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179" fontId="2" fillId="0" borderId="7" xfId="0" applyNumberFormat="1" applyFont="1" applyFill="1" applyBorder="1" applyAlignment="1">
      <alignment horizontal="center" vertical="center"/>
    </xf>
    <xf numFmtId="176" fontId="3" fillId="0" borderId="18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80" fontId="3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7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81" fontId="2" fillId="0" borderId="7" xfId="0" applyNumberFormat="1" applyFont="1" applyBorder="1" applyAlignment="1">
      <alignment horizontal="center" vertical="center"/>
    </xf>
    <xf numFmtId="177" fontId="3" fillId="0" borderId="10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78" fontId="2" fillId="0" borderId="17" xfId="0" applyNumberFormat="1" applyFont="1" applyBorder="1"/>
    <xf numFmtId="176" fontId="3" fillId="0" borderId="24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79" fontId="9" fillId="0" borderId="7" xfId="0" applyNumberFormat="1" applyFont="1" applyFill="1" applyBorder="1" applyAlignment="1">
      <alignment horizontal="center" vertical="center"/>
    </xf>
    <xf numFmtId="179" fontId="10" fillId="0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539115</xdr:colOff>
      <xdr:row>33</xdr:row>
      <xdr:rowOff>15875</xdr:rowOff>
    </xdr:from>
    <xdr:to>
      <xdr:col>4</xdr:col>
      <xdr:colOff>257175</xdr:colOff>
      <xdr:row>34</xdr:row>
      <xdr:rowOff>68580</xdr:rowOff>
    </xdr:to>
    <xdr:pic>
      <xdr:nvPicPr>
        <xdr:cNvPr id="2" name="图片 1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49730" y="8867775"/>
          <a:ext cx="632460" cy="3702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21</xdr:col>
      <xdr:colOff>476250</xdr:colOff>
      <xdr:row>33</xdr:row>
      <xdr:rowOff>25400</xdr:rowOff>
    </xdr:from>
    <xdr:to>
      <xdr:col>23</xdr:col>
      <xdr:colOff>215265</xdr:colOff>
      <xdr:row>34</xdr:row>
      <xdr:rowOff>78105</xdr:rowOff>
    </xdr:to>
    <xdr:pic>
      <xdr:nvPicPr>
        <xdr:cNvPr id="3" name="图片 2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980545" y="8877300"/>
          <a:ext cx="832485" cy="3702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R35"/>
  <sheetViews>
    <sheetView tabSelected="1" view="pageBreakPreview" zoomScaleNormal="100" workbookViewId="0">
      <selection activeCell="BF10" sqref="BF10:BK10"/>
    </sheetView>
  </sheetViews>
  <sheetFormatPr defaultColWidth="7.7" defaultRowHeight="20" customHeight="1"/>
  <cols>
    <col min="1" max="1" width="3.7" style="3" customWidth="1"/>
    <col min="2" max="2" width="10.875" style="3" customWidth="1"/>
    <col min="3" max="3" width="7.7" style="3" customWidth="1"/>
    <col min="4" max="4" width="4.3" style="3" customWidth="1"/>
    <col min="5" max="5" width="9.5" style="3" customWidth="1"/>
    <col min="6" max="6" width="6.1" style="3" customWidth="1"/>
    <col min="7" max="8" width="6.4" style="3" customWidth="1"/>
    <col min="9" max="10" width="7.75" style="3" customWidth="1"/>
    <col min="11" max="11" width="8.75" style="3" customWidth="1"/>
    <col min="12" max="25" width="7.175" style="3" customWidth="1"/>
    <col min="26" max="26" width="0.4" style="7" customWidth="1"/>
    <col min="27" max="27" width="3.9" style="3" customWidth="1"/>
    <col min="28" max="28" width="10.1" style="3" customWidth="1"/>
    <col min="29" max="29" width="6.325" style="3" customWidth="1"/>
    <col min="30" max="30" width="7" style="3" customWidth="1"/>
    <col min="31" max="31" width="6" style="3" customWidth="1"/>
    <col min="32" max="32" width="7.75" style="3" customWidth="1"/>
    <col min="33" max="33" width="7" style="3" customWidth="1"/>
    <col min="34" max="34" width="6.6" style="3" customWidth="1"/>
    <col min="35" max="37" width="7" style="3" customWidth="1"/>
    <col min="38" max="38" width="8.25" style="3" customWidth="1"/>
    <col min="39" max="40" width="7" style="3" customWidth="1"/>
    <col min="41" max="41" width="6.7" style="3" customWidth="1"/>
    <col min="42" max="42" width="6.4" style="3" customWidth="1"/>
    <col min="43" max="43" width="6.3" style="3" customWidth="1"/>
    <col min="44" max="44" width="6.2" style="3" customWidth="1"/>
    <col min="45" max="45" width="6.8" style="3" customWidth="1"/>
    <col min="46" max="46" width="7.4" style="3" customWidth="1"/>
    <col min="47" max="47" width="7.1" style="3" customWidth="1"/>
    <col min="48" max="48" width="7.7" style="3" customWidth="1"/>
    <col min="49" max="50" width="5.9" style="3" customWidth="1"/>
    <col min="51" max="51" width="6.3" style="3" customWidth="1"/>
    <col min="52" max="71" width="7.7" style="3" customWidth="1"/>
  </cols>
  <sheetData>
    <row r="1" s="1" customFormat="1" ht="33" customHeight="1" spans="1:5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41"/>
      <c r="AA1" s="8" t="s">
        <v>1</v>
      </c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="2" customFormat="1" ht="18" customHeight="1" spans="1:52">
      <c r="A2" s="9"/>
      <c r="B2" s="9"/>
      <c r="C2" s="9"/>
      <c r="D2" s="9"/>
      <c r="E2" s="9"/>
      <c r="F2" s="9"/>
      <c r="G2" s="9"/>
      <c r="H2" s="9"/>
      <c r="I2" s="32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39" t="s">
        <v>2</v>
      </c>
      <c r="X2" s="39"/>
      <c r="Y2" s="39"/>
      <c r="Z2" s="29"/>
      <c r="AA2" s="9"/>
      <c r="AB2" s="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39"/>
      <c r="AX2" s="39"/>
      <c r="AY2" s="39"/>
      <c r="AZ2" s="39"/>
    </row>
    <row r="3" s="2" customFormat="1" customHeight="1" spans="1:52">
      <c r="A3" s="10" t="s">
        <v>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29"/>
      <c r="N3" s="29"/>
      <c r="O3" s="29"/>
      <c r="P3" s="29"/>
      <c r="Q3" s="29"/>
      <c r="R3" s="29"/>
      <c r="S3" s="29"/>
      <c r="T3" s="29"/>
      <c r="U3" s="29"/>
      <c r="V3" s="29"/>
      <c r="W3" s="39" t="s">
        <v>4</v>
      </c>
      <c r="X3" s="39"/>
      <c r="Y3" s="42"/>
      <c r="Z3" s="29"/>
      <c r="AA3" s="10" t="str">
        <f>A3</f>
        <v>横州市云表镇宿龙至邓圩公路(1.0m铪盖板涵)</v>
      </c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29"/>
      <c r="AQ3" s="29"/>
      <c r="AR3" s="29"/>
      <c r="AS3" s="29"/>
      <c r="AT3" s="29"/>
      <c r="AU3" s="29"/>
      <c r="AV3" s="29"/>
      <c r="AW3" s="39" t="s">
        <v>5</v>
      </c>
      <c r="AX3" s="39"/>
      <c r="AY3" s="39"/>
      <c r="AZ3" s="42"/>
    </row>
    <row r="4" s="3" customFormat="1" customHeight="1" spans="1:52">
      <c r="A4" s="11" t="s">
        <v>6</v>
      </c>
      <c r="B4" s="12" t="s">
        <v>7</v>
      </c>
      <c r="C4" s="12" t="s">
        <v>8</v>
      </c>
      <c r="D4" s="12" t="s">
        <v>9</v>
      </c>
      <c r="E4" s="12" t="s">
        <v>10</v>
      </c>
      <c r="F4" s="12" t="s">
        <v>11</v>
      </c>
      <c r="G4" s="12" t="s">
        <v>12</v>
      </c>
      <c r="H4" s="12"/>
      <c r="I4" s="33" t="s">
        <v>13</v>
      </c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43"/>
      <c r="Z4" s="44"/>
      <c r="AA4" s="11" t="s">
        <v>6</v>
      </c>
      <c r="AB4" s="12" t="s">
        <v>7</v>
      </c>
      <c r="AC4" s="34" t="s">
        <v>13</v>
      </c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75" t="s">
        <v>14</v>
      </c>
    </row>
    <row r="5" s="3" customFormat="1" ht="33" customHeight="1" spans="1:68">
      <c r="A5" s="13"/>
      <c r="B5" s="14"/>
      <c r="C5" s="14"/>
      <c r="D5" s="14"/>
      <c r="E5" s="14"/>
      <c r="F5" s="14"/>
      <c r="G5" s="15" t="s">
        <v>15</v>
      </c>
      <c r="H5" s="15" t="s">
        <v>16</v>
      </c>
      <c r="I5" s="17" t="s">
        <v>17</v>
      </c>
      <c r="J5" s="17"/>
      <c r="K5" s="17" t="s">
        <v>18</v>
      </c>
      <c r="L5" s="35" t="s">
        <v>17</v>
      </c>
      <c r="M5" s="36"/>
      <c r="N5" s="36"/>
      <c r="O5" s="35" t="s">
        <v>19</v>
      </c>
      <c r="P5" s="36"/>
      <c r="Q5" s="36"/>
      <c r="R5" s="36"/>
      <c r="S5" s="36"/>
      <c r="T5" s="36"/>
      <c r="U5" s="36"/>
      <c r="V5" s="36"/>
      <c r="W5" s="36"/>
      <c r="X5" s="36"/>
      <c r="Y5" s="45"/>
      <c r="Z5" s="44"/>
      <c r="AA5" s="13"/>
      <c r="AB5" s="14"/>
      <c r="AC5" s="46" t="s">
        <v>20</v>
      </c>
      <c r="AD5" s="35" t="s">
        <v>21</v>
      </c>
      <c r="AE5" s="47" t="s">
        <v>22</v>
      </c>
      <c r="AF5" s="48" t="s">
        <v>23</v>
      </c>
      <c r="AG5" s="48"/>
      <c r="AH5" s="48"/>
      <c r="AI5" s="48"/>
      <c r="AJ5" s="48"/>
      <c r="AK5" s="48" t="s">
        <v>24</v>
      </c>
      <c r="AL5" s="48"/>
      <c r="AM5" s="48"/>
      <c r="AN5" s="48"/>
      <c r="AO5" s="48"/>
      <c r="AP5" s="48"/>
      <c r="AQ5" s="48"/>
      <c r="AR5" s="65" t="s">
        <v>25</v>
      </c>
      <c r="AS5" s="66"/>
      <c r="AT5" s="67" t="s">
        <v>26</v>
      </c>
      <c r="AU5" s="68"/>
      <c r="AV5" s="69" t="s">
        <v>27</v>
      </c>
      <c r="AW5" s="76"/>
      <c r="AX5" s="72" t="s">
        <v>28</v>
      </c>
      <c r="AY5" s="77" t="s">
        <v>29</v>
      </c>
      <c r="AZ5" s="78"/>
      <c r="BE5" s="48" t="s">
        <v>23</v>
      </c>
      <c r="BF5" s="48"/>
      <c r="BG5" s="48"/>
      <c r="BH5" s="48"/>
      <c r="BI5" s="48"/>
      <c r="BJ5" s="48" t="s">
        <v>30</v>
      </c>
      <c r="BK5" s="48"/>
      <c r="BL5" s="48"/>
      <c r="BM5" s="48"/>
      <c r="BN5" s="48"/>
      <c r="BO5" s="48"/>
      <c r="BP5" s="48"/>
    </row>
    <row r="6" s="3" customFormat="1" ht="33" customHeight="1" spans="1:68">
      <c r="A6" s="16"/>
      <c r="B6" s="17"/>
      <c r="C6" s="17"/>
      <c r="D6" s="17"/>
      <c r="E6" s="17"/>
      <c r="F6" s="17"/>
      <c r="G6" s="18"/>
      <c r="H6" s="18"/>
      <c r="I6" s="17" t="s">
        <v>31</v>
      </c>
      <c r="J6" s="17" t="s">
        <v>32</v>
      </c>
      <c r="K6" s="17" t="s">
        <v>33</v>
      </c>
      <c r="L6" s="17" t="s">
        <v>34</v>
      </c>
      <c r="M6" s="17" t="s">
        <v>35</v>
      </c>
      <c r="N6" s="17" t="s">
        <v>36</v>
      </c>
      <c r="O6" s="17" t="s">
        <v>37</v>
      </c>
      <c r="P6" s="17" t="s">
        <v>38</v>
      </c>
      <c r="Q6" s="17" t="s">
        <v>39</v>
      </c>
      <c r="R6" s="17" t="s">
        <v>40</v>
      </c>
      <c r="S6" s="17" t="s">
        <v>41</v>
      </c>
      <c r="T6" s="17" t="s">
        <v>42</v>
      </c>
      <c r="U6" s="17" t="s">
        <v>43</v>
      </c>
      <c r="V6" s="17" t="s">
        <v>44</v>
      </c>
      <c r="W6" s="17" t="s">
        <v>45</v>
      </c>
      <c r="X6" s="17" t="s">
        <v>46</v>
      </c>
      <c r="Y6" s="49" t="s">
        <v>47</v>
      </c>
      <c r="Z6" s="50"/>
      <c r="AA6" s="16"/>
      <c r="AB6" s="17"/>
      <c r="AC6" s="51" t="s">
        <v>48</v>
      </c>
      <c r="AD6" s="17" t="s">
        <v>49</v>
      </c>
      <c r="AE6" s="52"/>
      <c r="AF6" s="53" t="s">
        <v>50</v>
      </c>
      <c r="AG6" s="53" t="s">
        <v>51</v>
      </c>
      <c r="AH6" s="53" t="s">
        <v>52</v>
      </c>
      <c r="AI6" s="53" t="s">
        <v>53</v>
      </c>
      <c r="AJ6" s="53" t="s">
        <v>54</v>
      </c>
      <c r="AK6" s="64" t="s">
        <v>55</v>
      </c>
      <c r="AL6" s="64" t="s">
        <v>56</v>
      </c>
      <c r="AM6" s="64" t="s">
        <v>57</v>
      </c>
      <c r="AN6" s="64" t="s">
        <v>58</v>
      </c>
      <c r="AO6" s="64" t="s">
        <v>59</v>
      </c>
      <c r="AP6" s="64" t="s">
        <v>60</v>
      </c>
      <c r="AQ6" s="64" t="s">
        <v>61</v>
      </c>
      <c r="AR6" s="70" t="s">
        <v>50</v>
      </c>
      <c r="AS6" s="70" t="s">
        <v>62</v>
      </c>
      <c r="AT6" s="71" t="s">
        <v>63</v>
      </c>
      <c r="AU6" s="71" t="s">
        <v>64</v>
      </c>
      <c r="AV6" s="72" t="s">
        <v>19</v>
      </c>
      <c r="AW6" s="72" t="s">
        <v>65</v>
      </c>
      <c r="AX6" s="72"/>
      <c r="AY6" s="79"/>
      <c r="AZ6" s="49"/>
      <c r="BE6" s="53" t="s">
        <v>50</v>
      </c>
      <c r="BF6" s="53" t="s">
        <v>51</v>
      </c>
      <c r="BG6" s="53" t="s">
        <v>52</v>
      </c>
      <c r="BH6" s="53" t="s">
        <v>53</v>
      </c>
      <c r="BI6" s="53" t="s">
        <v>54</v>
      </c>
      <c r="BJ6" s="64" t="s">
        <v>55</v>
      </c>
      <c r="BK6" s="64" t="s">
        <v>56</v>
      </c>
      <c r="BL6" s="64" t="s">
        <v>57</v>
      </c>
      <c r="BM6" s="64" t="s">
        <v>58</v>
      </c>
      <c r="BN6" s="64" t="s">
        <v>59</v>
      </c>
      <c r="BO6" s="64" t="s">
        <v>60</v>
      </c>
      <c r="BP6" s="64" t="s">
        <v>61</v>
      </c>
    </row>
    <row r="7" s="4" customFormat="1" customHeight="1" spans="1:70">
      <c r="A7" s="19">
        <f t="shared" ref="A7:Y7" si="0">COLUMN()</f>
        <v>1</v>
      </c>
      <c r="B7" s="20">
        <f t="shared" si="0"/>
        <v>2</v>
      </c>
      <c r="C7" s="20">
        <f t="shared" si="0"/>
        <v>3</v>
      </c>
      <c r="D7" s="20">
        <f t="shared" si="0"/>
        <v>4</v>
      </c>
      <c r="E7" s="20">
        <f t="shared" si="0"/>
        <v>5</v>
      </c>
      <c r="F7" s="20">
        <f t="shared" si="0"/>
        <v>6</v>
      </c>
      <c r="G7" s="20">
        <f t="shared" si="0"/>
        <v>7</v>
      </c>
      <c r="H7" s="20">
        <f t="shared" si="0"/>
        <v>8</v>
      </c>
      <c r="I7" s="20">
        <f t="shared" si="0"/>
        <v>9</v>
      </c>
      <c r="J7" s="20">
        <f t="shared" si="0"/>
        <v>10</v>
      </c>
      <c r="K7" s="20">
        <f t="shared" si="0"/>
        <v>11</v>
      </c>
      <c r="L7" s="20">
        <f t="shared" si="0"/>
        <v>12</v>
      </c>
      <c r="M7" s="20">
        <f t="shared" si="0"/>
        <v>13</v>
      </c>
      <c r="N7" s="20">
        <f t="shared" si="0"/>
        <v>14</v>
      </c>
      <c r="O7" s="20">
        <f t="shared" si="0"/>
        <v>15</v>
      </c>
      <c r="P7" s="20">
        <f t="shared" si="0"/>
        <v>16</v>
      </c>
      <c r="Q7" s="20">
        <f t="shared" si="0"/>
        <v>17</v>
      </c>
      <c r="R7" s="20">
        <f t="shared" si="0"/>
        <v>18</v>
      </c>
      <c r="S7" s="20">
        <f t="shared" si="0"/>
        <v>19</v>
      </c>
      <c r="T7" s="20">
        <f t="shared" si="0"/>
        <v>20</v>
      </c>
      <c r="U7" s="20">
        <f t="shared" si="0"/>
        <v>21</v>
      </c>
      <c r="V7" s="20">
        <f t="shared" si="0"/>
        <v>22</v>
      </c>
      <c r="W7" s="20">
        <f t="shared" si="0"/>
        <v>23</v>
      </c>
      <c r="X7" s="20">
        <f t="shared" si="0"/>
        <v>24</v>
      </c>
      <c r="Y7" s="54">
        <f t="shared" si="0"/>
        <v>25</v>
      </c>
      <c r="Z7" s="55"/>
      <c r="AA7" s="19">
        <v>26</v>
      </c>
      <c r="AB7" s="20">
        <v>27</v>
      </c>
      <c r="AC7" s="20">
        <v>28</v>
      </c>
      <c r="AD7" s="20">
        <v>29</v>
      </c>
      <c r="AE7" s="20">
        <v>30</v>
      </c>
      <c r="AF7" s="20">
        <v>31</v>
      </c>
      <c r="AG7" s="20">
        <v>32</v>
      </c>
      <c r="AH7" s="20">
        <v>33</v>
      </c>
      <c r="AI7" s="20">
        <v>34</v>
      </c>
      <c r="AJ7" s="20">
        <v>35</v>
      </c>
      <c r="AK7" s="20">
        <v>36</v>
      </c>
      <c r="AL7" s="20">
        <v>37</v>
      </c>
      <c r="AM7" s="20">
        <v>38</v>
      </c>
      <c r="AN7" s="20">
        <v>39</v>
      </c>
      <c r="AO7" s="20">
        <v>40</v>
      </c>
      <c r="AP7" s="20">
        <v>41</v>
      </c>
      <c r="AQ7" s="20">
        <v>42</v>
      </c>
      <c r="AR7" s="20">
        <v>43</v>
      </c>
      <c r="AS7" s="20">
        <v>44</v>
      </c>
      <c r="AT7" s="20">
        <v>45</v>
      </c>
      <c r="AU7" s="20">
        <v>46</v>
      </c>
      <c r="AV7" s="20">
        <v>47</v>
      </c>
      <c r="AW7" s="20">
        <v>48</v>
      </c>
      <c r="AX7" s="20">
        <v>49</v>
      </c>
      <c r="AY7" s="20">
        <v>50</v>
      </c>
      <c r="AZ7" s="54">
        <v>51</v>
      </c>
      <c r="BA7" s="3"/>
      <c r="BB7" s="3"/>
      <c r="BC7" s="3"/>
      <c r="BD7" s="3"/>
      <c r="BE7" s="82">
        <v>4</v>
      </c>
      <c r="BF7" s="82">
        <v>5</v>
      </c>
      <c r="BG7" s="82">
        <v>6</v>
      </c>
      <c r="BH7" s="82">
        <v>7</v>
      </c>
      <c r="BI7" s="82">
        <v>8</v>
      </c>
      <c r="BJ7" s="82">
        <v>9</v>
      </c>
      <c r="BK7" s="82">
        <v>10</v>
      </c>
      <c r="BL7" s="82">
        <v>11</v>
      </c>
      <c r="BM7" s="82">
        <v>12</v>
      </c>
      <c r="BN7" s="82">
        <v>13</v>
      </c>
      <c r="BO7" s="82">
        <v>14</v>
      </c>
      <c r="BP7" s="82">
        <v>15</v>
      </c>
      <c r="BQ7" s="3"/>
      <c r="BR7" s="3"/>
    </row>
    <row r="8" s="3" customFormat="1" customHeight="1" spans="1:68">
      <c r="A8" s="21">
        <v>1</v>
      </c>
      <c r="B8" s="22" t="s">
        <v>66</v>
      </c>
      <c r="C8" s="22" t="s">
        <v>67</v>
      </c>
      <c r="D8" s="23">
        <v>90</v>
      </c>
      <c r="E8" s="22" t="s">
        <v>68</v>
      </c>
      <c r="F8" s="23">
        <v>2</v>
      </c>
      <c r="G8" s="22" t="s">
        <v>69</v>
      </c>
      <c r="H8" s="22" t="s">
        <v>70</v>
      </c>
      <c r="I8" s="37">
        <v>0.229471354350454</v>
      </c>
      <c r="J8" s="37"/>
      <c r="K8" s="37">
        <v>0.49644</v>
      </c>
      <c r="L8" s="37">
        <v>2.0196</v>
      </c>
      <c r="M8" s="37">
        <v>3.48</v>
      </c>
      <c r="N8" s="37"/>
      <c r="O8" s="37">
        <v>0.671408672244495</v>
      </c>
      <c r="P8" s="37">
        <v>0.258810891343984</v>
      </c>
      <c r="Q8" s="37">
        <v>0.75481966463565</v>
      </c>
      <c r="R8" s="37">
        <v>0.319537864258386</v>
      </c>
      <c r="S8" s="37"/>
      <c r="T8" s="37"/>
      <c r="U8" s="37"/>
      <c r="V8" s="37"/>
      <c r="W8" s="37"/>
      <c r="X8" s="37"/>
      <c r="Y8" s="56"/>
      <c r="Z8" s="57"/>
      <c r="AA8" s="21">
        <f>A8</f>
        <v>1</v>
      </c>
      <c r="AB8" s="23" t="str">
        <f>B8</f>
        <v>K0+230</v>
      </c>
      <c r="AC8" s="37"/>
      <c r="AD8" s="37"/>
      <c r="AE8" s="37">
        <f t="shared" ref="AE8:AE13" si="1">F8*2.4</f>
        <v>4.8</v>
      </c>
      <c r="AF8" s="58" t="str">
        <f t="shared" ref="AF8:AF36" si="2">IF(BE8*F8&lt;&gt;0,BE8*F8,"")</f>
        <v/>
      </c>
      <c r="AG8" s="58">
        <f t="shared" ref="AG8:AG36" si="3">IF(BF8*F8&lt;&gt;0,BF8*F8,"")</f>
        <v>27.08</v>
      </c>
      <c r="AH8" s="58" t="str">
        <f t="shared" ref="AH8:AH36" si="4">IF(BG8*F8&lt;&gt;0,BG8*F8,"")</f>
        <v/>
      </c>
      <c r="AI8" s="58" t="str">
        <f t="shared" ref="AI8:AI36" si="5">IF(BH8*F8&lt;&gt;0,BH8*F8,"")</f>
        <v/>
      </c>
      <c r="AJ8" s="58" t="str">
        <f t="shared" ref="AJ8:AJ36" si="6">IF(BI8*F8&lt;&gt;0,BI8*F8,"")</f>
        <v/>
      </c>
      <c r="AK8" s="58">
        <f t="shared" ref="AK8:AK36" si="7">IF(BJ8*F8&lt;&gt;0,BJ8*F8,"")</f>
        <v>27.18</v>
      </c>
      <c r="AL8" s="58">
        <f t="shared" ref="AL8:AL36" si="8">IF(BK8*F8&lt;&gt;0,BK8*F8,"")</f>
        <v>37.02</v>
      </c>
      <c r="AM8" s="58" t="str">
        <f t="shared" ref="AM8:AM36" si="9">IF(BL8*F8&lt;&gt;0,BL8*F8,"")</f>
        <v/>
      </c>
      <c r="AN8" s="58" t="str">
        <f t="shared" ref="AN8:AN36" si="10">IF(BM8*F8&lt;&gt;0,BM8*F8,"")</f>
        <v/>
      </c>
      <c r="AO8" s="58" t="str">
        <f t="shared" ref="AO8:AO36" si="11">IF(BN8*F8&lt;&gt;0,BN8*F8,"")</f>
        <v/>
      </c>
      <c r="AP8" s="58" t="str">
        <f t="shared" ref="AP8:AP36" si="12">IF(BO8*F8&lt;&gt;0,BO8*F8,"")</f>
        <v/>
      </c>
      <c r="AQ8" s="58" t="str">
        <f t="shared" ref="AQ8:AQ36" si="13">IF(BP8*F8&lt;&gt;0,BP8*F8,"")</f>
        <v/>
      </c>
      <c r="AR8" s="37"/>
      <c r="AS8" s="37"/>
      <c r="AT8" s="73">
        <v>16.5517167593104</v>
      </c>
      <c r="AU8" s="37"/>
      <c r="AV8" s="37"/>
      <c r="AW8" s="37"/>
      <c r="AX8" s="37"/>
      <c r="AY8" s="37"/>
      <c r="AZ8" s="80"/>
      <c r="BE8" s="58"/>
      <c r="BF8" s="58">
        <v>13.54</v>
      </c>
      <c r="BG8" s="58"/>
      <c r="BH8" s="58"/>
      <c r="BI8" s="83"/>
      <c r="BJ8" s="58">
        <v>13.59</v>
      </c>
      <c r="BK8" s="58">
        <v>18.51</v>
      </c>
      <c r="BL8" s="58"/>
      <c r="BM8" s="58"/>
      <c r="BN8" s="58"/>
      <c r="BO8" s="58"/>
      <c r="BP8" s="84"/>
    </row>
    <row r="9" s="3" customFormat="1" customHeight="1" spans="1:68">
      <c r="A9" s="21">
        <v>2</v>
      </c>
      <c r="B9" s="22" t="s">
        <v>71</v>
      </c>
      <c r="C9" s="22" t="s">
        <v>67</v>
      </c>
      <c r="D9" s="23">
        <v>90</v>
      </c>
      <c r="E9" s="22" t="s">
        <v>72</v>
      </c>
      <c r="F9" s="23">
        <v>2.5</v>
      </c>
      <c r="G9" s="22" t="s">
        <v>70</v>
      </c>
      <c r="H9" s="22" t="s">
        <v>69</v>
      </c>
      <c r="I9" s="37">
        <v>0.252276692938068</v>
      </c>
      <c r="J9" s="37"/>
      <c r="K9" s="37">
        <v>0.62244</v>
      </c>
      <c r="L9" s="37">
        <v>3.9184</v>
      </c>
      <c r="M9" s="37">
        <v>4.35</v>
      </c>
      <c r="N9" s="37"/>
      <c r="O9" s="37">
        <v>1.85232423675095</v>
      </c>
      <c r="P9" s="37">
        <v>0.549533222123038</v>
      </c>
      <c r="Q9" s="37">
        <v>1.49277572362977</v>
      </c>
      <c r="R9" s="37">
        <v>0.433637992313917</v>
      </c>
      <c r="S9" s="37"/>
      <c r="T9" s="37"/>
      <c r="U9" s="37"/>
      <c r="V9" s="37"/>
      <c r="W9" s="37"/>
      <c r="X9" s="37"/>
      <c r="Y9" s="56"/>
      <c r="Z9" s="57"/>
      <c r="AA9" s="21">
        <f t="shared" ref="AA9:AA14" si="14">A9</f>
        <v>2</v>
      </c>
      <c r="AB9" s="23" t="str">
        <f t="shared" ref="AB9:AB14" si="15">B9</f>
        <v>K0+385</v>
      </c>
      <c r="AC9" s="37">
        <v>2</v>
      </c>
      <c r="AD9" s="37"/>
      <c r="AE9" s="37">
        <f t="shared" si="1"/>
        <v>6</v>
      </c>
      <c r="AF9" s="58" t="str">
        <f t="shared" si="2"/>
        <v/>
      </c>
      <c r="AG9" s="58">
        <f t="shared" si="3"/>
        <v>33.85</v>
      </c>
      <c r="AH9" s="58" t="str">
        <f t="shared" si="4"/>
        <v/>
      </c>
      <c r="AI9" s="58" t="str">
        <f t="shared" si="5"/>
        <v/>
      </c>
      <c r="AJ9" s="58" t="str">
        <f t="shared" si="6"/>
        <v/>
      </c>
      <c r="AK9" s="58">
        <f t="shared" si="7"/>
        <v>33.975</v>
      </c>
      <c r="AL9" s="58">
        <f t="shared" si="8"/>
        <v>46.275</v>
      </c>
      <c r="AM9" s="58" t="str">
        <f t="shared" si="9"/>
        <v/>
      </c>
      <c r="AN9" s="58" t="str">
        <f t="shared" si="10"/>
        <v/>
      </c>
      <c r="AO9" s="58" t="str">
        <f t="shared" si="11"/>
        <v/>
      </c>
      <c r="AP9" s="58" t="str">
        <f t="shared" si="12"/>
        <v/>
      </c>
      <c r="AQ9" s="58" t="str">
        <f t="shared" si="13"/>
        <v/>
      </c>
      <c r="AR9" s="37"/>
      <c r="AS9" s="37"/>
      <c r="AT9" s="73">
        <v>15.0911061149107</v>
      </c>
      <c r="AU9" s="37"/>
      <c r="AV9" s="37"/>
      <c r="AW9" s="37"/>
      <c r="AX9" s="37"/>
      <c r="AY9" s="37"/>
      <c r="AZ9" s="80"/>
      <c r="BE9" s="58"/>
      <c r="BF9" s="58">
        <v>13.54</v>
      </c>
      <c r="BG9" s="58"/>
      <c r="BH9" s="58"/>
      <c r="BI9" s="83"/>
      <c r="BJ9" s="58">
        <v>13.59</v>
      </c>
      <c r="BK9" s="58">
        <v>18.51</v>
      </c>
      <c r="BL9" s="58"/>
      <c r="BM9" s="58"/>
      <c r="BN9" s="58"/>
      <c r="BO9" s="58"/>
      <c r="BP9" s="84"/>
    </row>
    <row r="10" s="3" customFormat="1" customHeight="1" spans="1:68">
      <c r="A10" s="21">
        <v>3</v>
      </c>
      <c r="B10" s="22" t="s">
        <v>73</v>
      </c>
      <c r="C10" s="22" t="s">
        <v>67</v>
      </c>
      <c r="D10" s="23">
        <v>90</v>
      </c>
      <c r="E10" s="22" t="s">
        <v>72</v>
      </c>
      <c r="F10" s="23">
        <v>4</v>
      </c>
      <c r="G10" s="22" t="s">
        <v>69</v>
      </c>
      <c r="H10" s="22" t="s">
        <v>70</v>
      </c>
      <c r="I10" s="37">
        <v>0.229471354350454</v>
      </c>
      <c r="J10" s="37"/>
      <c r="K10" s="37">
        <v>0.9954</v>
      </c>
      <c r="L10" s="37">
        <v>6.2884</v>
      </c>
      <c r="M10" s="37">
        <v>6.96</v>
      </c>
      <c r="N10" s="37"/>
      <c r="O10" s="37">
        <v>1.55069276481443</v>
      </c>
      <c r="P10" s="37">
        <v>0.610221532177072</v>
      </c>
      <c r="Q10" s="37">
        <v>1.44278369585614</v>
      </c>
      <c r="R10" s="37">
        <v>0.453606170131446</v>
      </c>
      <c r="S10" s="37"/>
      <c r="T10" s="37"/>
      <c r="U10" s="37"/>
      <c r="V10" s="37"/>
      <c r="W10" s="37"/>
      <c r="X10" s="37"/>
      <c r="Y10" s="56"/>
      <c r="Z10" s="57"/>
      <c r="AA10" s="21">
        <f t="shared" si="14"/>
        <v>3</v>
      </c>
      <c r="AB10" s="23" t="str">
        <f t="shared" si="15"/>
        <v>K0+625</v>
      </c>
      <c r="AC10" s="37"/>
      <c r="AD10" s="37"/>
      <c r="AE10" s="37">
        <f t="shared" si="1"/>
        <v>9.6</v>
      </c>
      <c r="AF10" s="58" t="str">
        <f t="shared" si="2"/>
        <v/>
      </c>
      <c r="AG10" s="58">
        <f t="shared" si="3"/>
        <v>52.68</v>
      </c>
      <c r="AH10" s="58" t="str">
        <f t="shared" si="4"/>
        <v/>
      </c>
      <c r="AI10" s="58" t="str">
        <f t="shared" si="5"/>
        <v/>
      </c>
      <c r="AJ10" s="58" t="str">
        <f t="shared" si="6"/>
        <v/>
      </c>
      <c r="AK10" s="58">
        <f t="shared" si="7"/>
        <v>43.48</v>
      </c>
      <c r="AL10" s="58">
        <f t="shared" si="8"/>
        <v>59.24</v>
      </c>
      <c r="AM10" s="58" t="str">
        <f t="shared" si="9"/>
        <v/>
      </c>
      <c r="AN10" s="58" t="str">
        <f t="shared" si="10"/>
        <v/>
      </c>
      <c r="AO10" s="58" t="str">
        <f t="shared" si="11"/>
        <v/>
      </c>
      <c r="AP10" s="58" t="str">
        <f t="shared" si="12"/>
        <v/>
      </c>
      <c r="AQ10" s="58" t="str">
        <f t="shared" si="13"/>
        <v/>
      </c>
      <c r="AR10" s="37"/>
      <c r="AS10" s="37"/>
      <c r="AT10" s="73">
        <v>21.6637390457702</v>
      </c>
      <c r="AU10" s="37"/>
      <c r="AV10" s="37"/>
      <c r="AW10" s="37"/>
      <c r="AX10" s="37"/>
      <c r="AY10" s="37"/>
      <c r="AZ10" s="80"/>
      <c r="BE10" s="58"/>
      <c r="BF10" s="58">
        <v>13.17</v>
      </c>
      <c r="BG10" s="58"/>
      <c r="BH10" s="58"/>
      <c r="BI10" s="58"/>
      <c r="BJ10" s="58">
        <v>10.87</v>
      </c>
      <c r="BK10" s="58">
        <v>14.81</v>
      </c>
      <c r="BL10" s="58"/>
      <c r="BM10" s="58"/>
      <c r="BN10" s="58"/>
      <c r="BO10" s="58"/>
      <c r="BP10" s="84"/>
    </row>
    <row r="11" s="3" customFormat="1" customHeight="1" spans="1:68">
      <c r="A11" s="21">
        <v>4</v>
      </c>
      <c r="B11" s="22" t="s">
        <v>74</v>
      </c>
      <c r="C11" s="22" t="s">
        <v>67</v>
      </c>
      <c r="D11" s="23">
        <v>90</v>
      </c>
      <c r="E11" s="22" t="s">
        <v>75</v>
      </c>
      <c r="F11" s="23">
        <v>3.5</v>
      </c>
      <c r="G11" s="22" t="s">
        <v>69</v>
      </c>
      <c r="H11" s="22" t="s">
        <v>70</v>
      </c>
      <c r="I11" s="37">
        <v>0.229471354350454</v>
      </c>
      <c r="J11" s="37"/>
      <c r="K11" s="37">
        <v>0.7266</v>
      </c>
      <c r="L11" s="37">
        <v>2.975</v>
      </c>
      <c r="M11" s="37">
        <v>6.09</v>
      </c>
      <c r="N11" s="37"/>
      <c r="O11" s="37">
        <v>0.463142906315264</v>
      </c>
      <c r="P11" s="37">
        <v>0.174321446087318</v>
      </c>
      <c r="Q11" s="37">
        <v>0.549263926408142</v>
      </c>
      <c r="R11" s="37">
        <v>0.277648795068569</v>
      </c>
      <c r="S11" s="37"/>
      <c r="T11" s="37"/>
      <c r="U11" s="37"/>
      <c r="V11" s="37"/>
      <c r="W11" s="37"/>
      <c r="X11" s="37"/>
      <c r="Y11" s="56"/>
      <c r="Z11" s="57"/>
      <c r="AA11" s="21">
        <f t="shared" si="14"/>
        <v>4</v>
      </c>
      <c r="AB11" s="23" t="str">
        <f t="shared" si="15"/>
        <v>K1+046.778</v>
      </c>
      <c r="AC11" s="37"/>
      <c r="AD11" s="37"/>
      <c r="AE11" s="37">
        <f t="shared" si="1"/>
        <v>8.4</v>
      </c>
      <c r="AF11" s="58" t="str">
        <f t="shared" si="2"/>
        <v/>
      </c>
      <c r="AG11" s="58">
        <f t="shared" si="3"/>
        <v>46.095</v>
      </c>
      <c r="AH11" s="58" t="str">
        <f t="shared" si="4"/>
        <v/>
      </c>
      <c r="AI11" s="58" t="str">
        <f t="shared" si="5"/>
        <v/>
      </c>
      <c r="AJ11" s="58" t="str">
        <f t="shared" si="6"/>
        <v/>
      </c>
      <c r="AK11" s="58">
        <f t="shared" si="7"/>
        <v>38.045</v>
      </c>
      <c r="AL11" s="58">
        <f t="shared" si="8"/>
        <v>51.835</v>
      </c>
      <c r="AM11" s="58" t="str">
        <f t="shared" si="9"/>
        <v/>
      </c>
      <c r="AN11" s="58" t="str">
        <f t="shared" si="10"/>
        <v/>
      </c>
      <c r="AO11" s="58" t="str">
        <f t="shared" si="11"/>
        <v/>
      </c>
      <c r="AP11" s="58" t="str">
        <f t="shared" si="12"/>
        <v/>
      </c>
      <c r="AQ11" s="58" t="str">
        <f t="shared" si="13"/>
        <v/>
      </c>
      <c r="AR11" s="37"/>
      <c r="AS11" s="37"/>
      <c r="AT11" s="73">
        <v>25.6648267825297</v>
      </c>
      <c r="AU11" s="37"/>
      <c r="AV11" s="37"/>
      <c r="AW11" s="37"/>
      <c r="AX11" s="37"/>
      <c r="AY11" s="37"/>
      <c r="AZ11" s="80"/>
      <c r="BE11" s="58"/>
      <c r="BF11" s="58">
        <v>13.17</v>
      </c>
      <c r="BG11" s="58"/>
      <c r="BH11" s="58"/>
      <c r="BI11" s="58"/>
      <c r="BJ11" s="58">
        <v>10.87</v>
      </c>
      <c r="BK11" s="58">
        <v>14.81</v>
      </c>
      <c r="BL11" s="58"/>
      <c r="BM11" s="58"/>
      <c r="BN11" s="58"/>
      <c r="BO11" s="58"/>
      <c r="BP11" s="58"/>
    </row>
    <row r="12" s="3" customFormat="1" customHeight="1" spans="1:68">
      <c r="A12" s="21">
        <v>5</v>
      </c>
      <c r="B12" s="22" t="s">
        <v>76</v>
      </c>
      <c r="C12" s="22" t="s">
        <v>67</v>
      </c>
      <c r="D12" s="23">
        <v>90</v>
      </c>
      <c r="E12" s="22" t="s">
        <v>77</v>
      </c>
      <c r="F12" s="23">
        <v>2.5</v>
      </c>
      <c r="G12" s="22" t="s">
        <v>70</v>
      </c>
      <c r="H12" s="22" t="s">
        <v>78</v>
      </c>
      <c r="I12" s="37">
        <v>0.13825</v>
      </c>
      <c r="J12" s="37"/>
      <c r="K12" s="37">
        <v>0.49644</v>
      </c>
      <c r="L12" s="37">
        <v>2.2968</v>
      </c>
      <c r="M12" s="37">
        <v>3.48</v>
      </c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56"/>
      <c r="Z12" s="57"/>
      <c r="AA12" s="21">
        <f t="shared" si="14"/>
        <v>5</v>
      </c>
      <c r="AB12" s="23" t="str">
        <f t="shared" si="15"/>
        <v>K2+401.700</v>
      </c>
      <c r="AC12" s="37"/>
      <c r="AD12" s="37"/>
      <c r="AE12" s="37">
        <f t="shared" si="1"/>
        <v>6</v>
      </c>
      <c r="AF12" s="58" t="str">
        <f t="shared" si="2"/>
        <v/>
      </c>
      <c r="AG12" s="58">
        <f t="shared" si="3"/>
        <v>33.85</v>
      </c>
      <c r="AH12" s="58" t="str">
        <f t="shared" si="4"/>
        <v/>
      </c>
      <c r="AI12" s="58" t="str">
        <f t="shared" si="5"/>
        <v/>
      </c>
      <c r="AJ12" s="58" t="str">
        <f t="shared" si="6"/>
        <v/>
      </c>
      <c r="AK12" s="58">
        <f t="shared" si="7"/>
        <v>33.975</v>
      </c>
      <c r="AL12" s="58">
        <f t="shared" si="8"/>
        <v>46.275</v>
      </c>
      <c r="AM12" s="58" t="str">
        <f t="shared" si="9"/>
        <v/>
      </c>
      <c r="AN12" s="58" t="str">
        <f t="shared" si="10"/>
        <v/>
      </c>
      <c r="AO12" s="58" t="str">
        <f t="shared" si="11"/>
        <v/>
      </c>
      <c r="AP12" s="58" t="str">
        <f t="shared" si="12"/>
        <v/>
      </c>
      <c r="AQ12" s="58" t="str">
        <f t="shared" si="13"/>
        <v/>
      </c>
      <c r="AR12" s="37"/>
      <c r="AS12" s="37"/>
      <c r="AT12" s="73">
        <v>8.66117653232029</v>
      </c>
      <c r="AU12" s="37"/>
      <c r="AV12" s="37"/>
      <c r="AW12" s="37"/>
      <c r="AX12" s="37"/>
      <c r="AY12" s="37"/>
      <c r="AZ12" s="80"/>
      <c r="BE12" s="58"/>
      <c r="BF12" s="58">
        <v>13.54</v>
      </c>
      <c r="BG12" s="58"/>
      <c r="BH12" s="58"/>
      <c r="BI12" s="83"/>
      <c r="BJ12" s="58">
        <v>13.59</v>
      </c>
      <c r="BK12" s="58">
        <v>18.51</v>
      </c>
      <c r="BL12" s="58"/>
      <c r="BM12" s="58"/>
      <c r="BN12" s="58"/>
      <c r="BO12" s="58"/>
      <c r="BP12" s="84"/>
    </row>
    <row r="13" s="3" customFormat="1" customHeight="1" spans="1:68">
      <c r="A13" s="21">
        <v>6</v>
      </c>
      <c r="B13" s="22" t="s">
        <v>79</v>
      </c>
      <c r="C13" s="22" t="s">
        <v>67</v>
      </c>
      <c r="D13" s="23">
        <v>90</v>
      </c>
      <c r="E13" s="22" t="s">
        <v>80</v>
      </c>
      <c r="F13" s="23">
        <v>2</v>
      </c>
      <c r="G13" s="22" t="s">
        <v>69</v>
      </c>
      <c r="H13" s="22" t="s">
        <v>70</v>
      </c>
      <c r="I13" s="37">
        <v>0.229471354350454</v>
      </c>
      <c r="J13" s="37"/>
      <c r="K13" s="37">
        <v>0.49644</v>
      </c>
      <c r="L13" s="37">
        <v>2.574</v>
      </c>
      <c r="M13" s="37">
        <v>3.48</v>
      </c>
      <c r="N13" s="37"/>
      <c r="O13" s="37">
        <v>1.06421765044279</v>
      </c>
      <c r="P13" s="37">
        <v>0.387985356830299</v>
      </c>
      <c r="Q13" s="37">
        <v>1.04004245957682</v>
      </c>
      <c r="R13" s="37">
        <v>0.374550920899202</v>
      </c>
      <c r="S13" s="37"/>
      <c r="T13" s="37"/>
      <c r="U13" s="37"/>
      <c r="V13" s="37"/>
      <c r="W13" s="37"/>
      <c r="X13" s="37"/>
      <c r="Y13" s="56"/>
      <c r="Z13" s="57"/>
      <c r="AA13" s="21">
        <f t="shared" si="14"/>
        <v>6</v>
      </c>
      <c r="AB13" s="23" t="str">
        <f t="shared" si="15"/>
        <v>K2+868.600</v>
      </c>
      <c r="AC13" s="37">
        <v>1.8</v>
      </c>
      <c r="AD13" s="37"/>
      <c r="AE13" s="37">
        <f t="shared" si="1"/>
        <v>4.8</v>
      </c>
      <c r="AF13" s="58" t="str">
        <f t="shared" si="2"/>
        <v/>
      </c>
      <c r="AG13" s="58">
        <f t="shared" si="3"/>
        <v>27.08</v>
      </c>
      <c r="AH13" s="58" t="str">
        <f t="shared" si="4"/>
        <v/>
      </c>
      <c r="AI13" s="58" t="str">
        <f t="shared" si="5"/>
        <v/>
      </c>
      <c r="AJ13" s="58" t="str">
        <f t="shared" si="6"/>
        <v/>
      </c>
      <c r="AK13" s="58">
        <f t="shared" si="7"/>
        <v>27.18</v>
      </c>
      <c r="AL13" s="58">
        <f t="shared" si="8"/>
        <v>37.02</v>
      </c>
      <c r="AM13" s="58" t="str">
        <f t="shared" si="9"/>
        <v/>
      </c>
      <c r="AN13" s="58" t="str">
        <f t="shared" si="10"/>
        <v/>
      </c>
      <c r="AO13" s="58" t="str">
        <f t="shared" si="11"/>
        <v/>
      </c>
      <c r="AP13" s="58" t="str">
        <f t="shared" si="12"/>
        <v/>
      </c>
      <c r="AQ13" s="58" t="str">
        <f t="shared" si="13"/>
        <v/>
      </c>
      <c r="AR13" s="37"/>
      <c r="AS13" s="37"/>
      <c r="AT13" s="73">
        <v>15.8827918528694</v>
      </c>
      <c r="AU13" s="37"/>
      <c r="AV13" s="37"/>
      <c r="AW13" s="37"/>
      <c r="AX13" s="37"/>
      <c r="AY13" s="37"/>
      <c r="AZ13" s="80"/>
      <c r="BE13" s="58"/>
      <c r="BF13" s="58">
        <v>13.54</v>
      </c>
      <c r="BG13" s="58"/>
      <c r="BH13" s="58"/>
      <c r="BI13" s="83"/>
      <c r="BJ13" s="58">
        <v>13.59</v>
      </c>
      <c r="BK13" s="58">
        <v>18.51</v>
      </c>
      <c r="BL13" s="58"/>
      <c r="BM13" s="58"/>
      <c r="BN13" s="58"/>
      <c r="BO13" s="58"/>
      <c r="BP13" s="84"/>
    </row>
    <row r="14" s="3" customFormat="1" customHeight="1" spans="1:68">
      <c r="A14" s="21"/>
      <c r="B14" s="22"/>
      <c r="C14" s="22"/>
      <c r="D14" s="23"/>
      <c r="E14" s="22"/>
      <c r="F14" s="23"/>
      <c r="G14" s="22"/>
      <c r="H14" s="22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56"/>
      <c r="Z14" s="57"/>
      <c r="AA14" s="21"/>
      <c r="AB14" s="23"/>
      <c r="AC14" s="37"/>
      <c r="AD14" s="37"/>
      <c r="AE14" s="37"/>
      <c r="AF14" s="58" t="str">
        <f t="shared" si="2"/>
        <v/>
      </c>
      <c r="AG14" s="58" t="str">
        <f t="shared" si="3"/>
        <v/>
      </c>
      <c r="AH14" s="58" t="str">
        <f t="shared" si="4"/>
        <v/>
      </c>
      <c r="AI14" s="58" t="str">
        <f t="shared" si="5"/>
        <v/>
      </c>
      <c r="AJ14" s="58" t="str">
        <f t="shared" si="6"/>
        <v/>
      </c>
      <c r="AK14" s="58" t="str">
        <f t="shared" si="7"/>
        <v/>
      </c>
      <c r="AL14" s="58" t="str">
        <f t="shared" si="8"/>
        <v/>
      </c>
      <c r="AM14" s="58" t="str">
        <f t="shared" si="9"/>
        <v/>
      </c>
      <c r="AN14" s="58" t="str">
        <f t="shared" si="10"/>
        <v/>
      </c>
      <c r="AO14" s="58" t="str">
        <f t="shared" si="11"/>
        <v/>
      </c>
      <c r="AP14" s="58" t="str">
        <f t="shared" si="12"/>
        <v/>
      </c>
      <c r="AQ14" s="58" t="str">
        <f t="shared" si="13"/>
        <v/>
      </c>
      <c r="AR14" s="37"/>
      <c r="AS14" s="37"/>
      <c r="AT14" s="37"/>
      <c r="AU14" s="37"/>
      <c r="AV14" s="37"/>
      <c r="AW14" s="37"/>
      <c r="AX14" s="37"/>
      <c r="AY14" s="37"/>
      <c r="AZ14" s="80"/>
      <c r="BE14" s="58"/>
      <c r="BF14" s="58"/>
      <c r="BG14" s="58"/>
      <c r="BH14" s="58"/>
      <c r="BI14" s="83"/>
      <c r="BJ14" s="58"/>
      <c r="BK14" s="58"/>
      <c r="BL14" s="58"/>
      <c r="BM14" s="58"/>
      <c r="BN14" s="58"/>
      <c r="BO14" s="58"/>
      <c r="BP14" s="84"/>
    </row>
    <row r="15" s="3" customFormat="1" customHeight="1" spans="1:68">
      <c r="A15" s="21"/>
      <c r="B15" s="22"/>
      <c r="C15" s="22"/>
      <c r="D15" s="23"/>
      <c r="E15" s="22"/>
      <c r="F15" s="23"/>
      <c r="G15" s="22"/>
      <c r="H15" s="22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56"/>
      <c r="Z15" s="57"/>
      <c r="AA15" s="21"/>
      <c r="AB15" s="22"/>
      <c r="AC15" s="37"/>
      <c r="AD15" s="37"/>
      <c r="AE15" s="37"/>
      <c r="AF15" s="58" t="str">
        <f t="shared" si="2"/>
        <v/>
      </c>
      <c r="AG15" s="58" t="str">
        <f t="shared" si="3"/>
        <v/>
      </c>
      <c r="AH15" s="58" t="str">
        <f t="shared" si="4"/>
        <v/>
      </c>
      <c r="AI15" s="58" t="str">
        <f t="shared" si="5"/>
        <v/>
      </c>
      <c r="AJ15" s="58" t="str">
        <f t="shared" si="6"/>
        <v/>
      </c>
      <c r="AK15" s="58" t="str">
        <f t="shared" si="7"/>
        <v/>
      </c>
      <c r="AL15" s="58" t="str">
        <f t="shared" si="8"/>
        <v/>
      </c>
      <c r="AM15" s="58" t="str">
        <f t="shared" si="9"/>
        <v/>
      </c>
      <c r="AN15" s="58" t="str">
        <f t="shared" si="10"/>
        <v/>
      </c>
      <c r="AO15" s="58" t="str">
        <f t="shared" si="11"/>
        <v/>
      </c>
      <c r="AP15" s="58" t="str">
        <f t="shared" si="12"/>
        <v/>
      </c>
      <c r="AQ15" s="58" t="str">
        <f t="shared" si="13"/>
        <v/>
      </c>
      <c r="AR15" s="37"/>
      <c r="AS15" s="37"/>
      <c r="AT15" s="37"/>
      <c r="AU15" s="37"/>
      <c r="AV15" s="37"/>
      <c r="AW15" s="37"/>
      <c r="AX15" s="37"/>
      <c r="AY15" s="37"/>
      <c r="AZ15" s="80"/>
      <c r="BE15" s="58"/>
      <c r="BF15" s="58"/>
      <c r="BG15" s="58"/>
      <c r="BH15" s="58"/>
      <c r="BI15" s="83"/>
      <c r="BJ15" s="58"/>
      <c r="BK15" s="58"/>
      <c r="BL15" s="58"/>
      <c r="BM15" s="58"/>
      <c r="BN15" s="58"/>
      <c r="BO15" s="58"/>
      <c r="BP15" s="84"/>
    </row>
    <row r="16" s="3" customFormat="1" customHeight="1" spans="1:68">
      <c r="A16" s="21"/>
      <c r="B16" s="22"/>
      <c r="C16" s="22"/>
      <c r="D16" s="22"/>
      <c r="E16" s="22"/>
      <c r="F16" s="23"/>
      <c r="G16" s="22"/>
      <c r="H16" s="22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56"/>
      <c r="Z16" s="57"/>
      <c r="AA16" s="21"/>
      <c r="AB16" s="22"/>
      <c r="AC16" s="37"/>
      <c r="AD16" s="37"/>
      <c r="AE16" s="37"/>
      <c r="AF16" s="58" t="str">
        <f t="shared" si="2"/>
        <v/>
      </c>
      <c r="AG16" s="58" t="str">
        <f t="shared" si="3"/>
        <v/>
      </c>
      <c r="AH16" s="58" t="str">
        <f t="shared" si="4"/>
        <v/>
      </c>
      <c r="AI16" s="58" t="str">
        <f t="shared" si="5"/>
        <v/>
      </c>
      <c r="AJ16" s="58" t="str">
        <f t="shared" si="6"/>
        <v/>
      </c>
      <c r="AK16" s="58" t="str">
        <f t="shared" si="7"/>
        <v/>
      </c>
      <c r="AL16" s="58" t="str">
        <f t="shared" si="8"/>
        <v/>
      </c>
      <c r="AM16" s="58" t="str">
        <f t="shared" si="9"/>
        <v/>
      </c>
      <c r="AN16" s="58" t="str">
        <f t="shared" si="10"/>
        <v/>
      </c>
      <c r="AO16" s="58" t="str">
        <f t="shared" si="11"/>
        <v/>
      </c>
      <c r="AP16" s="58" t="str">
        <f t="shared" si="12"/>
        <v/>
      </c>
      <c r="AQ16" s="58" t="str">
        <f t="shared" si="13"/>
        <v/>
      </c>
      <c r="AR16" s="37"/>
      <c r="AS16" s="37"/>
      <c r="AT16" s="37"/>
      <c r="AU16" s="37"/>
      <c r="AV16" s="37"/>
      <c r="AW16" s="37"/>
      <c r="AX16" s="37"/>
      <c r="AY16" s="37"/>
      <c r="AZ16" s="80"/>
      <c r="BE16" s="58"/>
      <c r="BF16" s="58"/>
      <c r="BG16" s="58"/>
      <c r="BH16" s="58"/>
      <c r="BI16" s="83"/>
      <c r="BJ16" s="58"/>
      <c r="BK16" s="58"/>
      <c r="BL16" s="58"/>
      <c r="BM16" s="58"/>
      <c r="BN16" s="58"/>
      <c r="BO16" s="58"/>
      <c r="BP16" s="84"/>
    </row>
    <row r="17" s="3" customFormat="1" customHeight="1" spans="1:68">
      <c r="A17" s="21"/>
      <c r="B17" s="22"/>
      <c r="C17" s="22"/>
      <c r="D17" s="22"/>
      <c r="E17" s="22"/>
      <c r="F17" s="23"/>
      <c r="G17" s="22"/>
      <c r="H17" s="22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56"/>
      <c r="Z17" s="57"/>
      <c r="AA17" s="21"/>
      <c r="AB17" s="22"/>
      <c r="AC17" s="37"/>
      <c r="AD17" s="37"/>
      <c r="AE17" s="37"/>
      <c r="AF17" s="58" t="str">
        <f t="shared" si="2"/>
        <v/>
      </c>
      <c r="AG17" s="58" t="str">
        <f t="shared" si="3"/>
        <v/>
      </c>
      <c r="AH17" s="58" t="str">
        <f t="shared" si="4"/>
        <v/>
      </c>
      <c r="AI17" s="58" t="str">
        <f t="shared" si="5"/>
        <v/>
      </c>
      <c r="AJ17" s="58" t="str">
        <f t="shared" si="6"/>
        <v/>
      </c>
      <c r="AK17" s="58" t="str">
        <f t="shared" si="7"/>
        <v/>
      </c>
      <c r="AL17" s="58" t="str">
        <f t="shared" si="8"/>
        <v/>
      </c>
      <c r="AM17" s="58" t="str">
        <f t="shared" si="9"/>
        <v/>
      </c>
      <c r="AN17" s="58" t="str">
        <f t="shared" si="10"/>
        <v/>
      </c>
      <c r="AO17" s="58" t="str">
        <f t="shared" si="11"/>
        <v/>
      </c>
      <c r="AP17" s="58" t="str">
        <f t="shared" si="12"/>
        <v/>
      </c>
      <c r="AQ17" s="58" t="str">
        <f t="shared" si="13"/>
        <v/>
      </c>
      <c r="AR17" s="37"/>
      <c r="AS17" s="37"/>
      <c r="AT17" s="37"/>
      <c r="AU17" s="37"/>
      <c r="AV17" s="37"/>
      <c r="AW17" s="37"/>
      <c r="AX17" s="37"/>
      <c r="AY17" s="37"/>
      <c r="AZ17" s="80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</row>
    <row r="18" s="3" customFormat="1" customHeight="1" spans="1:68">
      <c r="A18" s="21"/>
      <c r="B18" s="22"/>
      <c r="C18" s="22"/>
      <c r="D18" s="22"/>
      <c r="E18" s="22"/>
      <c r="F18" s="23"/>
      <c r="G18" s="22"/>
      <c r="H18" s="22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56"/>
      <c r="Z18" s="57"/>
      <c r="AA18" s="21"/>
      <c r="AB18" s="22"/>
      <c r="AC18" s="37"/>
      <c r="AD18" s="37"/>
      <c r="AE18" s="37"/>
      <c r="AF18" s="58" t="str">
        <f t="shared" si="2"/>
        <v/>
      </c>
      <c r="AG18" s="58" t="str">
        <f t="shared" si="3"/>
        <v/>
      </c>
      <c r="AH18" s="58" t="str">
        <f t="shared" si="4"/>
        <v/>
      </c>
      <c r="AI18" s="58" t="str">
        <f t="shared" si="5"/>
        <v/>
      </c>
      <c r="AJ18" s="58" t="str">
        <f t="shared" si="6"/>
        <v/>
      </c>
      <c r="AK18" s="58" t="str">
        <f t="shared" si="7"/>
        <v/>
      </c>
      <c r="AL18" s="58" t="str">
        <f t="shared" si="8"/>
        <v/>
      </c>
      <c r="AM18" s="58" t="str">
        <f t="shared" si="9"/>
        <v/>
      </c>
      <c r="AN18" s="58" t="str">
        <f t="shared" si="10"/>
        <v/>
      </c>
      <c r="AO18" s="58" t="str">
        <f t="shared" si="11"/>
        <v/>
      </c>
      <c r="AP18" s="58" t="str">
        <f t="shared" si="12"/>
        <v/>
      </c>
      <c r="AQ18" s="58" t="str">
        <f t="shared" si="13"/>
        <v/>
      </c>
      <c r="AR18" s="37"/>
      <c r="AS18" s="37"/>
      <c r="AT18" s="37"/>
      <c r="AU18" s="37"/>
      <c r="AV18" s="37"/>
      <c r="AW18" s="37"/>
      <c r="AX18" s="37"/>
      <c r="AY18" s="37"/>
      <c r="AZ18" s="80"/>
      <c r="BE18" s="58"/>
      <c r="BF18" s="58"/>
      <c r="BG18" s="58"/>
      <c r="BH18" s="58"/>
      <c r="BI18" s="83"/>
      <c r="BJ18" s="58"/>
      <c r="BK18" s="58"/>
      <c r="BL18" s="58"/>
      <c r="BM18" s="58"/>
      <c r="BN18" s="58"/>
      <c r="BO18" s="58"/>
      <c r="BP18" s="84"/>
    </row>
    <row r="19" s="3" customFormat="1" customHeight="1" spans="1:68">
      <c r="A19" s="21"/>
      <c r="B19" s="22"/>
      <c r="C19" s="22"/>
      <c r="D19" s="22"/>
      <c r="E19" s="22"/>
      <c r="F19" s="23"/>
      <c r="G19" s="22"/>
      <c r="H19" s="22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56"/>
      <c r="Z19" s="57"/>
      <c r="AA19" s="21"/>
      <c r="AB19" s="22"/>
      <c r="AC19" s="37"/>
      <c r="AD19" s="37"/>
      <c r="AE19" s="37"/>
      <c r="AF19" s="58" t="str">
        <f t="shared" si="2"/>
        <v/>
      </c>
      <c r="AG19" s="58" t="str">
        <f t="shared" si="3"/>
        <v/>
      </c>
      <c r="AH19" s="58" t="str">
        <f t="shared" si="4"/>
        <v/>
      </c>
      <c r="AI19" s="58" t="str">
        <f t="shared" si="5"/>
        <v/>
      </c>
      <c r="AJ19" s="58" t="str">
        <f t="shared" si="6"/>
        <v/>
      </c>
      <c r="AK19" s="58" t="str">
        <f t="shared" si="7"/>
        <v/>
      </c>
      <c r="AL19" s="58" t="str">
        <f t="shared" si="8"/>
        <v/>
      </c>
      <c r="AM19" s="58" t="str">
        <f t="shared" si="9"/>
        <v/>
      </c>
      <c r="AN19" s="58" t="str">
        <f t="shared" si="10"/>
        <v/>
      </c>
      <c r="AO19" s="58" t="str">
        <f t="shared" si="11"/>
        <v/>
      </c>
      <c r="AP19" s="58" t="str">
        <f t="shared" si="12"/>
        <v/>
      </c>
      <c r="AQ19" s="58" t="str">
        <f t="shared" si="13"/>
        <v/>
      </c>
      <c r="AR19" s="37"/>
      <c r="AS19" s="37"/>
      <c r="AT19" s="37"/>
      <c r="AU19" s="37"/>
      <c r="AV19" s="37"/>
      <c r="AW19" s="37"/>
      <c r="AX19" s="37"/>
      <c r="AY19" s="37"/>
      <c r="AZ19" s="80"/>
      <c r="BE19" s="58"/>
      <c r="BF19" s="58"/>
      <c r="BG19" s="58"/>
      <c r="BH19" s="58"/>
      <c r="BI19" s="83"/>
      <c r="BJ19" s="58"/>
      <c r="BK19" s="58"/>
      <c r="BL19" s="58"/>
      <c r="BM19" s="58"/>
      <c r="BN19" s="58"/>
      <c r="BO19" s="58"/>
      <c r="BP19" s="84"/>
    </row>
    <row r="20" s="3" customFormat="1" customHeight="1" spans="1:68">
      <c r="A20" s="21"/>
      <c r="B20" s="22"/>
      <c r="C20" s="22"/>
      <c r="D20" s="22"/>
      <c r="E20" s="22"/>
      <c r="F20" s="22"/>
      <c r="G20" s="22"/>
      <c r="H20" s="22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56"/>
      <c r="Z20" s="57"/>
      <c r="AA20" s="21"/>
      <c r="AB20" s="22"/>
      <c r="AC20" s="37"/>
      <c r="AD20" s="37"/>
      <c r="AE20" s="37"/>
      <c r="AF20" s="58" t="str">
        <f t="shared" si="2"/>
        <v/>
      </c>
      <c r="AG20" s="58" t="str">
        <f t="shared" si="3"/>
        <v/>
      </c>
      <c r="AH20" s="58" t="str">
        <f t="shared" si="4"/>
        <v/>
      </c>
      <c r="AI20" s="58" t="str">
        <f t="shared" si="5"/>
        <v/>
      </c>
      <c r="AJ20" s="58" t="str">
        <f t="shared" si="6"/>
        <v/>
      </c>
      <c r="AK20" s="58" t="str">
        <f t="shared" si="7"/>
        <v/>
      </c>
      <c r="AL20" s="58" t="str">
        <f t="shared" si="8"/>
        <v/>
      </c>
      <c r="AM20" s="58" t="str">
        <f t="shared" si="9"/>
        <v/>
      </c>
      <c r="AN20" s="58" t="str">
        <f t="shared" si="10"/>
        <v/>
      </c>
      <c r="AO20" s="58" t="str">
        <f t="shared" si="11"/>
        <v/>
      </c>
      <c r="AP20" s="58" t="str">
        <f t="shared" si="12"/>
        <v/>
      </c>
      <c r="AQ20" s="58" t="str">
        <f t="shared" si="13"/>
        <v/>
      </c>
      <c r="AR20" s="37"/>
      <c r="AS20" s="37"/>
      <c r="AT20" s="37"/>
      <c r="AU20" s="37"/>
      <c r="AV20" s="37"/>
      <c r="AW20" s="37"/>
      <c r="AX20" s="37"/>
      <c r="AY20" s="37"/>
      <c r="AZ20" s="80"/>
      <c r="BE20" s="58"/>
      <c r="BF20" s="58"/>
      <c r="BG20" s="58"/>
      <c r="BH20" s="58"/>
      <c r="BI20" s="83"/>
      <c r="BJ20" s="58"/>
      <c r="BK20" s="58"/>
      <c r="BL20" s="58"/>
      <c r="BM20" s="58"/>
      <c r="BN20" s="58"/>
      <c r="BO20" s="58"/>
      <c r="BP20" s="84"/>
    </row>
    <row r="21" s="3" customFormat="1" customHeight="1" spans="1:68">
      <c r="A21" s="21"/>
      <c r="B21" s="22"/>
      <c r="C21" s="22"/>
      <c r="D21" s="22"/>
      <c r="E21" s="22"/>
      <c r="F21" s="22"/>
      <c r="G21" s="22"/>
      <c r="H21" s="22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56"/>
      <c r="Z21" s="57"/>
      <c r="AA21" s="21"/>
      <c r="AB21" s="22"/>
      <c r="AC21" s="37"/>
      <c r="AD21" s="37"/>
      <c r="AE21" s="37"/>
      <c r="AF21" s="58" t="str">
        <f t="shared" si="2"/>
        <v/>
      </c>
      <c r="AG21" s="58" t="str">
        <f t="shared" si="3"/>
        <v/>
      </c>
      <c r="AH21" s="58" t="str">
        <f t="shared" si="4"/>
        <v/>
      </c>
      <c r="AI21" s="58" t="str">
        <f t="shared" si="5"/>
        <v/>
      </c>
      <c r="AJ21" s="58" t="str">
        <f t="shared" si="6"/>
        <v/>
      </c>
      <c r="AK21" s="58" t="str">
        <f t="shared" si="7"/>
        <v/>
      </c>
      <c r="AL21" s="58" t="str">
        <f t="shared" si="8"/>
        <v/>
      </c>
      <c r="AM21" s="58" t="str">
        <f t="shared" si="9"/>
        <v/>
      </c>
      <c r="AN21" s="58" t="str">
        <f t="shared" si="10"/>
        <v/>
      </c>
      <c r="AO21" s="58" t="str">
        <f t="shared" si="11"/>
        <v/>
      </c>
      <c r="AP21" s="58" t="str">
        <f t="shared" si="12"/>
        <v/>
      </c>
      <c r="AQ21" s="58" t="str">
        <f t="shared" si="13"/>
        <v/>
      </c>
      <c r="AR21" s="37"/>
      <c r="AS21" s="37"/>
      <c r="AT21" s="37"/>
      <c r="AU21" s="37"/>
      <c r="AV21" s="37"/>
      <c r="AW21" s="37"/>
      <c r="AX21" s="37"/>
      <c r="AY21" s="37"/>
      <c r="AZ21" s="80"/>
      <c r="BE21" s="58"/>
      <c r="BF21" s="58"/>
      <c r="BG21" s="58"/>
      <c r="BH21" s="58"/>
      <c r="BI21" s="83"/>
      <c r="BJ21" s="58"/>
      <c r="BK21" s="58"/>
      <c r="BL21" s="58"/>
      <c r="BM21" s="58"/>
      <c r="BN21" s="58"/>
      <c r="BO21" s="58"/>
      <c r="BP21" s="84"/>
    </row>
    <row r="22" s="3" customFormat="1" customHeight="1" spans="1:68">
      <c r="A22" s="21"/>
      <c r="B22" s="22"/>
      <c r="C22" s="22"/>
      <c r="D22" s="22"/>
      <c r="E22" s="22"/>
      <c r="F22" s="22"/>
      <c r="G22" s="22"/>
      <c r="H22" s="22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56"/>
      <c r="Z22" s="57"/>
      <c r="AA22" s="21"/>
      <c r="AB22" s="22"/>
      <c r="AC22" s="37"/>
      <c r="AD22" s="37"/>
      <c r="AE22" s="37"/>
      <c r="AF22" s="58" t="str">
        <f t="shared" si="2"/>
        <v/>
      </c>
      <c r="AG22" s="58" t="str">
        <f t="shared" si="3"/>
        <v/>
      </c>
      <c r="AH22" s="58" t="str">
        <f t="shared" si="4"/>
        <v/>
      </c>
      <c r="AI22" s="58" t="str">
        <f t="shared" si="5"/>
        <v/>
      </c>
      <c r="AJ22" s="58" t="str">
        <f t="shared" si="6"/>
        <v/>
      </c>
      <c r="AK22" s="58" t="str">
        <f t="shared" si="7"/>
        <v/>
      </c>
      <c r="AL22" s="58" t="str">
        <f t="shared" si="8"/>
        <v/>
      </c>
      <c r="AM22" s="58" t="str">
        <f t="shared" si="9"/>
        <v/>
      </c>
      <c r="AN22" s="58" t="str">
        <f t="shared" si="10"/>
        <v/>
      </c>
      <c r="AO22" s="58" t="str">
        <f t="shared" si="11"/>
        <v/>
      </c>
      <c r="AP22" s="58" t="str">
        <f t="shared" si="12"/>
        <v/>
      </c>
      <c r="AQ22" s="58" t="str">
        <f t="shared" si="13"/>
        <v/>
      </c>
      <c r="AR22" s="37"/>
      <c r="AS22" s="37"/>
      <c r="AT22" s="37"/>
      <c r="AU22" s="37"/>
      <c r="AV22" s="37"/>
      <c r="AW22" s="37"/>
      <c r="AX22" s="37"/>
      <c r="AY22" s="37"/>
      <c r="AZ22" s="80"/>
      <c r="BE22" s="58"/>
      <c r="BF22" s="58"/>
      <c r="BG22" s="58"/>
      <c r="BH22" s="58"/>
      <c r="BI22" s="83"/>
      <c r="BJ22" s="58"/>
      <c r="BK22" s="58"/>
      <c r="BL22" s="58"/>
      <c r="BM22" s="58"/>
      <c r="BN22" s="58"/>
      <c r="BO22" s="58"/>
      <c r="BP22" s="84"/>
    </row>
    <row r="23" s="3" customFormat="1" customHeight="1" spans="1:68">
      <c r="A23" s="21"/>
      <c r="B23" s="22"/>
      <c r="C23" s="22"/>
      <c r="D23" s="22"/>
      <c r="E23" s="22"/>
      <c r="F23" s="22"/>
      <c r="G23" s="22"/>
      <c r="H23" s="22"/>
      <c r="I23" s="37"/>
      <c r="J23" s="37"/>
      <c r="K23" s="37"/>
      <c r="L23" s="37"/>
      <c r="M23" s="37"/>
      <c r="N23" s="37"/>
      <c r="O23" s="37"/>
      <c r="P23" s="37"/>
      <c r="Q23" s="17"/>
      <c r="R23" s="37"/>
      <c r="S23" s="37"/>
      <c r="T23" s="37"/>
      <c r="U23" s="37"/>
      <c r="V23" s="37"/>
      <c r="W23" s="37"/>
      <c r="X23" s="37"/>
      <c r="Y23" s="56"/>
      <c r="Z23" s="57"/>
      <c r="AA23" s="21"/>
      <c r="AB23" s="22"/>
      <c r="AC23" s="37"/>
      <c r="AD23" s="37"/>
      <c r="AE23" s="37"/>
      <c r="AF23" s="58" t="str">
        <f t="shared" si="2"/>
        <v/>
      </c>
      <c r="AG23" s="58" t="str">
        <f t="shared" si="3"/>
        <v/>
      </c>
      <c r="AH23" s="58" t="str">
        <f t="shared" si="4"/>
        <v/>
      </c>
      <c r="AI23" s="58" t="str">
        <f t="shared" si="5"/>
        <v/>
      </c>
      <c r="AJ23" s="58" t="str">
        <f t="shared" si="6"/>
        <v/>
      </c>
      <c r="AK23" s="58" t="str">
        <f t="shared" si="7"/>
        <v/>
      </c>
      <c r="AL23" s="58" t="str">
        <f t="shared" si="8"/>
        <v/>
      </c>
      <c r="AM23" s="58" t="str">
        <f t="shared" si="9"/>
        <v/>
      </c>
      <c r="AN23" s="58" t="str">
        <f t="shared" si="10"/>
        <v/>
      </c>
      <c r="AO23" s="58" t="str">
        <f t="shared" si="11"/>
        <v/>
      </c>
      <c r="AP23" s="58" t="str">
        <f t="shared" si="12"/>
        <v/>
      </c>
      <c r="AQ23" s="58" t="str">
        <f t="shared" si="13"/>
        <v/>
      </c>
      <c r="AR23" s="37"/>
      <c r="AS23" s="37"/>
      <c r="AT23" s="37"/>
      <c r="AU23" s="37"/>
      <c r="AV23" s="37"/>
      <c r="AW23" s="37"/>
      <c r="AX23" s="37"/>
      <c r="AY23" s="37"/>
      <c r="AZ23" s="80"/>
      <c r="BE23" s="58"/>
      <c r="BF23" s="58"/>
      <c r="BG23" s="58"/>
      <c r="BH23" s="58"/>
      <c r="BI23" s="83"/>
      <c r="BJ23" s="58"/>
      <c r="BK23" s="58"/>
      <c r="BL23" s="58"/>
      <c r="BM23" s="58"/>
      <c r="BN23" s="58"/>
      <c r="BO23" s="58"/>
      <c r="BP23" s="84"/>
    </row>
    <row r="24" s="3" customFormat="1" customHeight="1" spans="1:68">
      <c r="A24" s="21"/>
      <c r="B24" s="22"/>
      <c r="C24" s="22"/>
      <c r="D24" s="22"/>
      <c r="E24" s="22"/>
      <c r="F24" s="22"/>
      <c r="G24" s="22"/>
      <c r="H24" s="22"/>
      <c r="I24" s="37"/>
      <c r="J24" s="37"/>
      <c r="K24" s="37"/>
      <c r="L24" s="37"/>
      <c r="M24" s="37"/>
      <c r="N24" s="37"/>
      <c r="O24" s="37"/>
      <c r="P24" s="37"/>
      <c r="Q24" s="20"/>
      <c r="R24" s="37"/>
      <c r="S24" s="37"/>
      <c r="T24" s="37"/>
      <c r="U24" s="37"/>
      <c r="V24" s="37"/>
      <c r="W24" s="37"/>
      <c r="X24" s="37"/>
      <c r="Y24" s="56"/>
      <c r="Z24" s="57"/>
      <c r="AA24" s="21"/>
      <c r="AB24" s="22"/>
      <c r="AC24" s="37"/>
      <c r="AD24" s="37"/>
      <c r="AE24" s="37"/>
      <c r="AF24" s="58" t="str">
        <f t="shared" si="2"/>
        <v/>
      </c>
      <c r="AG24" s="58" t="str">
        <f t="shared" si="3"/>
        <v/>
      </c>
      <c r="AH24" s="58" t="str">
        <f t="shared" si="4"/>
        <v/>
      </c>
      <c r="AI24" s="58" t="str">
        <f t="shared" si="5"/>
        <v/>
      </c>
      <c r="AJ24" s="58" t="str">
        <f t="shared" si="6"/>
        <v/>
      </c>
      <c r="AK24" s="58" t="str">
        <f t="shared" si="7"/>
        <v/>
      </c>
      <c r="AL24" s="58" t="str">
        <f t="shared" si="8"/>
        <v/>
      </c>
      <c r="AM24" s="58" t="str">
        <f t="shared" si="9"/>
        <v/>
      </c>
      <c r="AN24" s="58" t="str">
        <f t="shared" si="10"/>
        <v/>
      </c>
      <c r="AO24" s="58" t="str">
        <f t="shared" si="11"/>
        <v/>
      </c>
      <c r="AP24" s="58" t="str">
        <f t="shared" si="12"/>
        <v/>
      </c>
      <c r="AQ24" s="58" t="str">
        <f t="shared" si="13"/>
        <v/>
      </c>
      <c r="AR24" s="37"/>
      <c r="AS24" s="37"/>
      <c r="AT24" s="37"/>
      <c r="AU24" s="37"/>
      <c r="AV24" s="37"/>
      <c r="AW24" s="37"/>
      <c r="AX24" s="37"/>
      <c r="AY24" s="37"/>
      <c r="AZ24" s="80"/>
      <c r="BE24" s="58"/>
      <c r="BF24" s="58"/>
      <c r="BG24" s="58"/>
      <c r="BH24" s="58"/>
      <c r="BI24" s="83"/>
      <c r="BJ24" s="58"/>
      <c r="BK24" s="58"/>
      <c r="BL24" s="58"/>
      <c r="BM24" s="58"/>
      <c r="BN24" s="58"/>
      <c r="BO24" s="58"/>
      <c r="BP24" s="84"/>
    </row>
    <row r="25" s="3" customFormat="1" customHeight="1" spans="1:68">
      <c r="A25" s="21"/>
      <c r="B25" s="22"/>
      <c r="C25" s="22"/>
      <c r="D25" s="22"/>
      <c r="E25" s="22"/>
      <c r="F25" s="22"/>
      <c r="G25" s="22"/>
      <c r="H25" s="22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56"/>
      <c r="Z25" s="57"/>
      <c r="AA25" s="21"/>
      <c r="AB25" s="22"/>
      <c r="AC25" s="37"/>
      <c r="AD25" s="37"/>
      <c r="AE25" s="37"/>
      <c r="AF25" s="58" t="str">
        <f t="shared" si="2"/>
        <v/>
      </c>
      <c r="AG25" s="58" t="str">
        <f t="shared" si="3"/>
        <v/>
      </c>
      <c r="AH25" s="58" t="str">
        <f t="shared" si="4"/>
        <v/>
      </c>
      <c r="AI25" s="58" t="str">
        <f t="shared" si="5"/>
        <v/>
      </c>
      <c r="AJ25" s="58" t="str">
        <f t="shared" si="6"/>
        <v/>
      </c>
      <c r="AK25" s="58" t="str">
        <f t="shared" si="7"/>
        <v/>
      </c>
      <c r="AL25" s="58" t="str">
        <f t="shared" si="8"/>
        <v/>
      </c>
      <c r="AM25" s="58" t="str">
        <f t="shared" si="9"/>
        <v/>
      </c>
      <c r="AN25" s="58" t="str">
        <f t="shared" si="10"/>
        <v/>
      </c>
      <c r="AO25" s="58" t="str">
        <f t="shared" si="11"/>
        <v/>
      </c>
      <c r="AP25" s="58" t="str">
        <f t="shared" si="12"/>
        <v/>
      </c>
      <c r="AQ25" s="58" t="str">
        <f t="shared" si="13"/>
        <v/>
      </c>
      <c r="AR25" s="37"/>
      <c r="AS25" s="37"/>
      <c r="AT25" s="37"/>
      <c r="AU25" s="37"/>
      <c r="AV25" s="37"/>
      <c r="AW25" s="37"/>
      <c r="AX25" s="37"/>
      <c r="AY25" s="37"/>
      <c r="AZ25" s="80"/>
      <c r="BE25" s="58"/>
      <c r="BF25" s="58"/>
      <c r="BG25" s="58"/>
      <c r="BH25" s="58"/>
      <c r="BI25" s="83"/>
      <c r="BJ25" s="58"/>
      <c r="BK25" s="58"/>
      <c r="BL25" s="58"/>
      <c r="BM25" s="58"/>
      <c r="BN25" s="58"/>
      <c r="BO25" s="58"/>
      <c r="BP25" s="84"/>
    </row>
    <row r="26" s="3" customFormat="1" customHeight="1" spans="1:68">
      <c r="A26" s="21"/>
      <c r="B26" s="22"/>
      <c r="C26" s="22"/>
      <c r="D26" s="22"/>
      <c r="E26" s="22"/>
      <c r="F26" s="22"/>
      <c r="G26" s="22"/>
      <c r="H26" s="22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56"/>
      <c r="Z26" s="57"/>
      <c r="AA26" s="21"/>
      <c r="AB26" s="22"/>
      <c r="AC26" s="37"/>
      <c r="AD26" s="37"/>
      <c r="AE26" s="37"/>
      <c r="AF26" s="58" t="str">
        <f t="shared" si="2"/>
        <v/>
      </c>
      <c r="AG26" s="58" t="str">
        <f t="shared" si="3"/>
        <v/>
      </c>
      <c r="AH26" s="58" t="str">
        <f t="shared" si="4"/>
        <v/>
      </c>
      <c r="AI26" s="58" t="str">
        <f t="shared" si="5"/>
        <v/>
      </c>
      <c r="AJ26" s="58" t="str">
        <f t="shared" si="6"/>
        <v/>
      </c>
      <c r="AK26" s="58" t="str">
        <f t="shared" si="7"/>
        <v/>
      </c>
      <c r="AL26" s="58" t="str">
        <f t="shared" si="8"/>
        <v/>
      </c>
      <c r="AM26" s="58" t="str">
        <f t="shared" si="9"/>
        <v/>
      </c>
      <c r="AN26" s="58" t="str">
        <f t="shared" si="10"/>
        <v/>
      </c>
      <c r="AO26" s="58" t="str">
        <f t="shared" si="11"/>
        <v/>
      </c>
      <c r="AP26" s="58" t="str">
        <f t="shared" si="12"/>
        <v/>
      </c>
      <c r="AQ26" s="58" t="str">
        <f t="shared" si="13"/>
        <v/>
      </c>
      <c r="AR26" s="37"/>
      <c r="AS26" s="37"/>
      <c r="AT26" s="37"/>
      <c r="AU26" s="37"/>
      <c r="AV26" s="37"/>
      <c r="AW26" s="37"/>
      <c r="AX26" s="37"/>
      <c r="AY26" s="37"/>
      <c r="AZ26" s="80"/>
      <c r="BE26" s="58"/>
      <c r="BF26" s="58"/>
      <c r="BG26" s="58"/>
      <c r="BH26" s="58"/>
      <c r="BI26" s="83"/>
      <c r="BJ26" s="58"/>
      <c r="BK26" s="58"/>
      <c r="BL26" s="58"/>
      <c r="BM26" s="58"/>
      <c r="BN26" s="58"/>
      <c r="BO26" s="58"/>
      <c r="BP26" s="84"/>
    </row>
    <row r="27" s="3" customFormat="1" customHeight="1" spans="1:68">
      <c r="A27" s="21"/>
      <c r="B27" s="22"/>
      <c r="C27" s="22"/>
      <c r="D27" s="22"/>
      <c r="E27" s="22"/>
      <c r="F27" s="22"/>
      <c r="G27" s="22"/>
      <c r="H27" s="22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56"/>
      <c r="Z27" s="57"/>
      <c r="AA27" s="21"/>
      <c r="AB27" s="22"/>
      <c r="AC27" s="37"/>
      <c r="AD27" s="37"/>
      <c r="AE27" s="37"/>
      <c r="AF27" s="58" t="str">
        <f t="shared" si="2"/>
        <v/>
      </c>
      <c r="AG27" s="58" t="str">
        <f t="shared" si="3"/>
        <v/>
      </c>
      <c r="AH27" s="58" t="str">
        <f t="shared" si="4"/>
        <v/>
      </c>
      <c r="AI27" s="58" t="str">
        <f t="shared" si="5"/>
        <v/>
      </c>
      <c r="AJ27" s="58" t="str">
        <f t="shared" si="6"/>
        <v/>
      </c>
      <c r="AK27" s="58" t="str">
        <f t="shared" si="7"/>
        <v/>
      </c>
      <c r="AL27" s="58" t="str">
        <f t="shared" si="8"/>
        <v/>
      </c>
      <c r="AM27" s="58" t="str">
        <f t="shared" si="9"/>
        <v/>
      </c>
      <c r="AN27" s="58" t="str">
        <f t="shared" si="10"/>
        <v/>
      </c>
      <c r="AO27" s="58" t="str">
        <f t="shared" si="11"/>
        <v/>
      </c>
      <c r="AP27" s="58" t="str">
        <f t="shared" si="12"/>
        <v/>
      </c>
      <c r="AQ27" s="58" t="str">
        <f t="shared" si="13"/>
        <v/>
      </c>
      <c r="AR27" s="37"/>
      <c r="AS27" s="37"/>
      <c r="AT27" s="37"/>
      <c r="AU27" s="37"/>
      <c r="AV27" s="37"/>
      <c r="AW27" s="37"/>
      <c r="AX27" s="37"/>
      <c r="AY27" s="37"/>
      <c r="AZ27" s="80"/>
      <c r="BE27" s="58"/>
      <c r="BF27" s="58"/>
      <c r="BG27" s="58"/>
      <c r="BH27" s="58"/>
      <c r="BI27" s="83"/>
      <c r="BJ27" s="58"/>
      <c r="BK27" s="58"/>
      <c r="BL27" s="58"/>
      <c r="BM27" s="58"/>
      <c r="BN27" s="58"/>
      <c r="BO27" s="58"/>
      <c r="BP27" s="84"/>
    </row>
    <row r="28" s="3" customFormat="1" customHeight="1" spans="1:68">
      <c r="A28" s="21"/>
      <c r="B28" s="22"/>
      <c r="C28" s="22"/>
      <c r="D28" s="22"/>
      <c r="E28" s="22"/>
      <c r="F28" s="22"/>
      <c r="G28" s="22"/>
      <c r="H28" s="22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56"/>
      <c r="Z28" s="57"/>
      <c r="AA28" s="21"/>
      <c r="AB28" s="22"/>
      <c r="AC28" s="37"/>
      <c r="AD28" s="37"/>
      <c r="AE28" s="37"/>
      <c r="AF28" s="58" t="str">
        <f t="shared" si="2"/>
        <v/>
      </c>
      <c r="AG28" s="58" t="str">
        <f t="shared" si="3"/>
        <v/>
      </c>
      <c r="AH28" s="58" t="str">
        <f t="shared" si="4"/>
        <v/>
      </c>
      <c r="AI28" s="58" t="str">
        <f t="shared" si="5"/>
        <v/>
      </c>
      <c r="AJ28" s="58" t="str">
        <f t="shared" si="6"/>
        <v/>
      </c>
      <c r="AK28" s="58" t="str">
        <f t="shared" si="7"/>
        <v/>
      </c>
      <c r="AL28" s="58" t="str">
        <f t="shared" si="8"/>
        <v/>
      </c>
      <c r="AM28" s="58" t="str">
        <f t="shared" si="9"/>
        <v/>
      </c>
      <c r="AN28" s="58" t="str">
        <f t="shared" si="10"/>
        <v/>
      </c>
      <c r="AO28" s="58" t="str">
        <f t="shared" si="11"/>
        <v/>
      </c>
      <c r="AP28" s="58" t="str">
        <f t="shared" si="12"/>
        <v/>
      </c>
      <c r="AQ28" s="58" t="str">
        <f t="shared" si="13"/>
        <v/>
      </c>
      <c r="AR28" s="37"/>
      <c r="AS28" s="37"/>
      <c r="AT28" s="37"/>
      <c r="AU28" s="37"/>
      <c r="AV28" s="37"/>
      <c r="AW28" s="37"/>
      <c r="AX28" s="37"/>
      <c r="AY28" s="37"/>
      <c r="AZ28" s="80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</row>
    <row r="29" s="3" customFormat="1" customHeight="1" spans="1:68">
      <c r="A29" s="21"/>
      <c r="B29" s="22"/>
      <c r="C29" s="22"/>
      <c r="D29" s="22"/>
      <c r="E29" s="22"/>
      <c r="F29" s="22"/>
      <c r="G29" s="22"/>
      <c r="H29" s="22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56"/>
      <c r="Z29" s="57"/>
      <c r="AA29" s="21"/>
      <c r="AB29" s="22"/>
      <c r="AC29" s="37"/>
      <c r="AD29" s="37"/>
      <c r="AE29" s="37"/>
      <c r="AF29" s="58" t="str">
        <f t="shared" si="2"/>
        <v/>
      </c>
      <c r="AG29" s="58" t="str">
        <f t="shared" si="3"/>
        <v/>
      </c>
      <c r="AH29" s="58" t="str">
        <f t="shared" si="4"/>
        <v/>
      </c>
      <c r="AI29" s="58" t="str">
        <f t="shared" si="5"/>
        <v/>
      </c>
      <c r="AJ29" s="58" t="str">
        <f t="shared" si="6"/>
        <v/>
      </c>
      <c r="AK29" s="58" t="str">
        <f t="shared" si="7"/>
        <v/>
      </c>
      <c r="AL29" s="58" t="str">
        <f t="shared" si="8"/>
        <v/>
      </c>
      <c r="AM29" s="58" t="str">
        <f t="shared" si="9"/>
        <v/>
      </c>
      <c r="AN29" s="58" t="str">
        <f t="shared" si="10"/>
        <v/>
      </c>
      <c r="AO29" s="58" t="str">
        <f t="shared" si="11"/>
        <v/>
      </c>
      <c r="AP29" s="58" t="str">
        <f t="shared" si="12"/>
        <v/>
      </c>
      <c r="AQ29" s="58" t="str">
        <f t="shared" si="13"/>
        <v/>
      </c>
      <c r="AR29" s="37"/>
      <c r="AS29" s="37"/>
      <c r="AT29" s="37"/>
      <c r="AU29" s="37"/>
      <c r="AV29" s="37"/>
      <c r="AW29" s="37"/>
      <c r="AX29" s="37"/>
      <c r="AY29" s="37"/>
      <c r="AZ29" s="80"/>
      <c r="BE29" s="58"/>
      <c r="BF29" s="58"/>
      <c r="BG29" s="58"/>
      <c r="BH29" s="58"/>
      <c r="BI29" s="83"/>
      <c r="BJ29" s="58"/>
      <c r="BK29" s="58"/>
      <c r="BL29" s="58"/>
      <c r="BM29" s="58"/>
      <c r="BN29" s="58"/>
      <c r="BO29" s="58"/>
      <c r="BP29" s="84"/>
    </row>
    <row r="30" s="3" customFormat="1" customHeight="1" spans="1:68">
      <c r="A30" s="21"/>
      <c r="B30" s="22"/>
      <c r="C30" s="22"/>
      <c r="D30" s="22"/>
      <c r="E30" s="22"/>
      <c r="F30" s="22"/>
      <c r="G30" s="22"/>
      <c r="H30" s="22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56"/>
      <c r="Z30" s="57"/>
      <c r="AA30" s="21"/>
      <c r="AB30" s="22"/>
      <c r="AC30" s="37"/>
      <c r="AD30" s="37"/>
      <c r="AE30" s="37"/>
      <c r="AF30" s="58" t="str">
        <f t="shared" si="2"/>
        <v/>
      </c>
      <c r="AG30" s="58" t="str">
        <f t="shared" si="3"/>
        <v/>
      </c>
      <c r="AH30" s="58" t="str">
        <f t="shared" si="4"/>
        <v/>
      </c>
      <c r="AI30" s="58" t="str">
        <f t="shared" si="5"/>
        <v/>
      </c>
      <c r="AJ30" s="58" t="str">
        <f t="shared" si="6"/>
        <v/>
      </c>
      <c r="AK30" s="58" t="str">
        <f t="shared" si="7"/>
        <v/>
      </c>
      <c r="AL30" s="58" t="str">
        <f t="shared" si="8"/>
        <v/>
      </c>
      <c r="AM30" s="58" t="str">
        <f t="shared" si="9"/>
        <v/>
      </c>
      <c r="AN30" s="58" t="str">
        <f t="shared" si="10"/>
        <v/>
      </c>
      <c r="AO30" s="58" t="str">
        <f t="shared" si="11"/>
        <v/>
      </c>
      <c r="AP30" s="58" t="str">
        <f t="shared" si="12"/>
        <v/>
      </c>
      <c r="AQ30" s="58" t="str">
        <f t="shared" si="13"/>
        <v/>
      </c>
      <c r="AR30" s="37"/>
      <c r="AS30" s="37"/>
      <c r="AT30" s="37"/>
      <c r="AU30" s="37"/>
      <c r="AV30" s="37"/>
      <c r="AW30" s="37"/>
      <c r="AX30" s="37"/>
      <c r="AY30" s="37"/>
      <c r="AZ30" s="80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</row>
    <row r="31" s="3" customFormat="1" customHeight="1" spans="1:68">
      <c r="A31" s="21"/>
      <c r="B31" s="22"/>
      <c r="C31" s="22"/>
      <c r="D31" s="22"/>
      <c r="E31" s="22"/>
      <c r="F31" s="22"/>
      <c r="G31" s="22"/>
      <c r="H31" s="22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56"/>
      <c r="Z31" s="57"/>
      <c r="AA31" s="21"/>
      <c r="AB31" s="22"/>
      <c r="AC31" s="37"/>
      <c r="AD31" s="37"/>
      <c r="AE31" s="37"/>
      <c r="AF31" s="58" t="str">
        <f t="shared" si="2"/>
        <v/>
      </c>
      <c r="AG31" s="58" t="str">
        <f t="shared" si="3"/>
        <v/>
      </c>
      <c r="AH31" s="58" t="str">
        <f t="shared" si="4"/>
        <v/>
      </c>
      <c r="AI31" s="58" t="str">
        <f t="shared" si="5"/>
        <v/>
      </c>
      <c r="AJ31" s="58" t="str">
        <f t="shared" si="6"/>
        <v/>
      </c>
      <c r="AK31" s="58" t="str">
        <f t="shared" si="7"/>
        <v/>
      </c>
      <c r="AL31" s="58" t="str">
        <f t="shared" si="8"/>
        <v/>
      </c>
      <c r="AM31" s="58" t="str">
        <f t="shared" si="9"/>
        <v/>
      </c>
      <c r="AN31" s="58" t="str">
        <f t="shared" si="10"/>
        <v/>
      </c>
      <c r="AO31" s="58" t="str">
        <f t="shared" si="11"/>
        <v/>
      </c>
      <c r="AP31" s="58" t="str">
        <f t="shared" si="12"/>
        <v/>
      </c>
      <c r="AQ31" s="58" t="str">
        <f t="shared" si="13"/>
        <v/>
      </c>
      <c r="AR31" s="37"/>
      <c r="AS31" s="37"/>
      <c r="AT31" s="37"/>
      <c r="AU31" s="37"/>
      <c r="AV31" s="37"/>
      <c r="AW31" s="37"/>
      <c r="AX31" s="37"/>
      <c r="AY31" s="37"/>
      <c r="AZ31" s="80"/>
      <c r="BE31" s="58"/>
      <c r="BF31" s="58"/>
      <c r="BG31" s="58"/>
      <c r="BH31" s="58"/>
      <c r="BI31" s="83"/>
      <c r="BJ31" s="58"/>
      <c r="BK31" s="58"/>
      <c r="BL31" s="58"/>
      <c r="BM31" s="58"/>
      <c r="BN31" s="58"/>
      <c r="BO31" s="58"/>
      <c r="BP31" s="84"/>
    </row>
    <row r="32" s="3" customFormat="1" customHeight="1" spans="1:68">
      <c r="A32" s="21"/>
      <c r="B32" s="22"/>
      <c r="C32" s="22"/>
      <c r="D32" s="22"/>
      <c r="E32" s="22"/>
      <c r="F32" s="22"/>
      <c r="G32" s="22"/>
      <c r="H32" s="22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56"/>
      <c r="Z32" s="57"/>
      <c r="AA32" s="21"/>
      <c r="AB32" s="22"/>
      <c r="AC32" s="37"/>
      <c r="AD32" s="37"/>
      <c r="AE32" s="37"/>
      <c r="AF32" s="58" t="str">
        <f t="shared" si="2"/>
        <v/>
      </c>
      <c r="AG32" s="58" t="str">
        <f t="shared" si="3"/>
        <v/>
      </c>
      <c r="AH32" s="58" t="str">
        <f t="shared" si="4"/>
        <v/>
      </c>
      <c r="AI32" s="58" t="str">
        <f t="shared" si="5"/>
        <v/>
      </c>
      <c r="AJ32" s="58" t="str">
        <f t="shared" si="6"/>
        <v/>
      </c>
      <c r="AK32" s="58" t="str">
        <f t="shared" si="7"/>
        <v/>
      </c>
      <c r="AL32" s="58" t="str">
        <f t="shared" si="8"/>
        <v/>
      </c>
      <c r="AM32" s="58" t="str">
        <f t="shared" si="9"/>
        <v/>
      </c>
      <c r="AN32" s="58" t="str">
        <f t="shared" si="10"/>
        <v/>
      </c>
      <c r="AO32" s="58" t="str">
        <f t="shared" si="11"/>
        <v/>
      </c>
      <c r="AP32" s="58" t="str">
        <f t="shared" si="12"/>
        <v/>
      </c>
      <c r="AQ32" s="58" t="str">
        <f t="shared" si="13"/>
        <v/>
      </c>
      <c r="AR32" s="37"/>
      <c r="AS32" s="37"/>
      <c r="AT32" s="37"/>
      <c r="AU32" s="37"/>
      <c r="AV32" s="37"/>
      <c r="AW32" s="37"/>
      <c r="AX32" s="37"/>
      <c r="AY32" s="37"/>
      <c r="AZ32" s="80"/>
      <c r="BE32" s="58"/>
      <c r="BF32" s="58"/>
      <c r="BG32" s="58"/>
      <c r="BH32" s="58"/>
      <c r="BI32" s="83"/>
      <c r="BJ32" s="58"/>
      <c r="BK32" s="58"/>
      <c r="BL32" s="58"/>
      <c r="BM32" s="58"/>
      <c r="BN32" s="58"/>
      <c r="BO32" s="58"/>
      <c r="BP32" s="84"/>
    </row>
    <row r="33" s="5" customFormat="1" customHeight="1" spans="1:52">
      <c r="A33" s="24" t="s">
        <v>81</v>
      </c>
      <c r="B33" s="25"/>
      <c r="C33" s="25"/>
      <c r="D33" s="25"/>
      <c r="E33" s="25"/>
      <c r="F33" s="26">
        <f>SUM(F8:F32)</f>
        <v>16.5</v>
      </c>
      <c r="G33" s="27"/>
      <c r="H33" s="27"/>
      <c r="I33" s="26">
        <f>SUM(I8:I32)</f>
        <v>1.30841211033988</v>
      </c>
      <c r="J33" s="26"/>
      <c r="K33" s="26">
        <f>SUM(K8:K32)</f>
        <v>3.83376</v>
      </c>
      <c r="L33" s="26">
        <f>SUM(L8:L32)</f>
        <v>20.0722</v>
      </c>
      <c r="M33" s="26">
        <f>SUM(M8:M32)</f>
        <v>27.84</v>
      </c>
      <c r="N33" s="26"/>
      <c r="O33" s="26">
        <f>SUM(O8:O32)</f>
        <v>5.60178623056793</v>
      </c>
      <c r="P33" s="26">
        <f>SUM(P8:P32)</f>
        <v>1.98087244856171</v>
      </c>
      <c r="Q33" s="26">
        <f>SUM(Q8:Q32)</f>
        <v>5.27968547010652</v>
      </c>
      <c r="R33" s="26">
        <f>SUM(R8:R32)</f>
        <v>1.85898174267152</v>
      </c>
      <c r="S33" s="26"/>
      <c r="T33" s="26"/>
      <c r="U33" s="26"/>
      <c r="V33" s="26"/>
      <c r="W33" s="26"/>
      <c r="X33" s="26"/>
      <c r="Y33" s="59"/>
      <c r="Z33" s="60"/>
      <c r="AA33" s="24" t="s">
        <v>81</v>
      </c>
      <c r="AB33" s="25"/>
      <c r="AC33" s="26">
        <f>SUM(AC8:AC32)</f>
        <v>3.8</v>
      </c>
      <c r="AD33" s="26"/>
      <c r="AE33" s="26">
        <f>SUM(AE8:AE32)</f>
        <v>39.6</v>
      </c>
      <c r="AF33" s="61"/>
      <c r="AG33" s="61">
        <f>SUM(AG8:AG32)</f>
        <v>220.635</v>
      </c>
      <c r="AH33" s="61"/>
      <c r="AI33" s="61"/>
      <c r="AJ33" s="61"/>
      <c r="AK33" s="61">
        <f>SUM(AK8:AK32)</f>
        <v>203.835</v>
      </c>
      <c r="AL33" s="61">
        <f>SUM(AL8:AL32)</f>
        <v>277.665</v>
      </c>
      <c r="AM33" s="61"/>
      <c r="AN33" s="61"/>
      <c r="AO33" s="61"/>
      <c r="AP33" s="61"/>
      <c r="AQ33" s="61"/>
      <c r="AR33" s="61"/>
      <c r="AS33" s="61"/>
      <c r="AT33" s="74">
        <f>SUM(AT8:AT32)</f>
        <v>103.515357087711</v>
      </c>
      <c r="AU33" s="26"/>
      <c r="AV33" s="26"/>
      <c r="AW33" s="26"/>
      <c r="AX33" s="26"/>
      <c r="AY33" s="26"/>
      <c r="AZ33" s="81"/>
    </row>
    <row r="34" s="6" customFormat="1" ht="25" customHeight="1" spans="1:51">
      <c r="A34" s="28"/>
      <c r="B34" s="29"/>
      <c r="C34" s="29" t="s">
        <v>82</v>
      </c>
      <c r="D34" s="29"/>
      <c r="E34" s="29"/>
      <c r="F34" s="29"/>
      <c r="G34" s="28"/>
      <c r="H34" s="28"/>
      <c r="I34" s="28"/>
      <c r="J34" s="28"/>
      <c r="N34" s="28"/>
      <c r="S34" s="28"/>
      <c r="U34" s="28"/>
      <c r="V34" s="28" t="s">
        <v>83</v>
      </c>
      <c r="W34" s="40"/>
      <c r="X34" s="40"/>
      <c r="Y34" s="40"/>
      <c r="Z34" s="62"/>
      <c r="AA34" s="28"/>
      <c r="AB34" s="29"/>
      <c r="AC34" s="28"/>
      <c r="AD34" s="29"/>
      <c r="AE34" s="29"/>
      <c r="AF34" s="29"/>
      <c r="AG34" s="28"/>
      <c r="AH34" s="28"/>
      <c r="AI34" s="28"/>
      <c r="AJ34" s="28"/>
      <c r="AN34" s="28"/>
      <c r="AS34" s="28"/>
      <c r="AT34" s="40"/>
      <c r="AU34" s="39"/>
      <c r="AV34" s="39"/>
      <c r="AW34" s="40"/>
      <c r="AX34" s="40"/>
      <c r="AY34" s="40"/>
    </row>
    <row r="35" s="3" customFormat="1" customHeight="1" spans="1:52">
      <c r="A35" s="30"/>
      <c r="B35" s="31"/>
      <c r="C35" s="30"/>
      <c r="D35" s="31"/>
      <c r="E35" s="30"/>
      <c r="F35" s="31"/>
      <c r="G35" s="30"/>
      <c r="H35" s="31"/>
      <c r="I35" s="30"/>
      <c r="J35" s="31"/>
      <c r="K35" s="30"/>
      <c r="L35" s="31"/>
      <c r="M35" s="30"/>
      <c r="N35" s="38"/>
      <c r="O35" s="31"/>
      <c r="P35" s="31"/>
      <c r="Q35" s="31"/>
      <c r="R35" s="31"/>
      <c r="S35" s="31"/>
      <c r="T35" s="30"/>
      <c r="U35" s="31"/>
      <c r="V35" s="31"/>
      <c r="W35" s="31"/>
      <c r="X35" s="30"/>
      <c r="Y35" s="31"/>
      <c r="Z35" s="63"/>
      <c r="AA35" s="30"/>
      <c r="AB35" s="31"/>
      <c r="AC35" s="31"/>
      <c r="AD35" s="30"/>
      <c r="AE35" s="30"/>
      <c r="AF35" s="30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0"/>
      <c r="AU35" s="38"/>
      <c r="AV35" s="38"/>
      <c r="AW35" s="38"/>
      <c r="AX35" s="38"/>
      <c r="AY35" s="31"/>
      <c r="AZ35" s="30"/>
    </row>
  </sheetData>
  <mergeCells count="40">
    <mergeCell ref="A1:Y1"/>
    <mergeCell ref="AA1:AZ1"/>
    <mergeCell ref="A2:H2"/>
    <mergeCell ref="W2:Y2"/>
    <mergeCell ref="AW2:AZ2"/>
    <mergeCell ref="A3:L3"/>
    <mergeCell ref="W3:Y3"/>
    <mergeCell ref="AA3:AO3"/>
    <mergeCell ref="AW3:AZ3"/>
    <mergeCell ref="G4:H4"/>
    <mergeCell ref="I4:Y4"/>
    <mergeCell ref="AC4:AY4"/>
    <mergeCell ref="I5:J5"/>
    <mergeCell ref="L5:N5"/>
    <mergeCell ref="O5:Y5"/>
    <mergeCell ref="AF5:AJ5"/>
    <mergeCell ref="AK5:AQ5"/>
    <mergeCell ref="AR5:AS5"/>
    <mergeCell ref="AT5:AU5"/>
    <mergeCell ref="AV5:AW5"/>
    <mergeCell ref="BE5:BI5"/>
    <mergeCell ref="BJ5:BP5"/>
    <mergeCell ref="A33:B33"/>
    <mergeCell ref="AA33:AB33"/>
    <mergeCell ref="D34:F34"/>
    <mergeCell ref="AD34:AF34"/>
    <mergeCell ref="A4:A6"/>
    <mergeCell ref="B4:B6"/>
    <mergeCell ref="C4:C6"/>
    <mergeCell ref="D4:D6"/>
    <mergeCell ref="E4:E6"/>
    <mergeCell ref="F4:F6"/>
    <mergeCell ref="G5:G6"/>
    <mergeCell ref="H5:H6"/>
    <mergeCell ref="AA4:AA6"/>
    <mergeCell ref="AB4:AB6"/>
    <mergeCell ref="AE5:AE6"/>
    <mergeCell ref="AX5:AX6"/>
    <mergeCell ref="AY5:AY6"/>
    <mergeCell ref="AZ4:AZ6"/>
  </mergeCells>
  <pageMargins left="0.984027777777778" right="0.590277777777778" top="0.786805555555556" bottom="0.511805555555556" header="0.826388888888889" footer="0.747916666666667"/>
  <pageSetup paperSize="8" orientation="landscape" horizontalDpi="600"/>
  <headerFooter/>
  <colBreaks count="2" manualBreakCount="2">
    <brk id="25" max="1048575" man="1"/>
    <brk id="52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1x1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韦天真</cp:lastModifiedBy>
  <dcterms:created xsi:type="dcterms:W3CDTF">2003-10-09T13:00:00Z</dcterms:created>
  <cp:lastPrinted>2007-05-09T03:20:00Z</cp:lastPrinted>
  <dcterms:modified xsi:type="dcterms:W3CDTF">2023-07-19T08:50:40Z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7B03D349A67A4F018A43579AC6D105CB</vt:lpwstr>
  </property>
  <property fmtid="{D5CDD505-2E9C-101B-9397-08002B2CF9AE}" pid="4" name="KSOReadingLayout">
    <vt:bool>true</vt:bool>
  </property>
</Properties>
</file>