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825" windowHeight="11775"/>
  </bookViews>
  <sheets>
    <sheet name="Sheet1" sheetId="1" r:id="rId1"/>
    <sheet name="Sheet2" sheetId="2" r:id="rId2"/>
    <sheet name="Sheet3" sheetId="3" r:id="rId3"/>
  </sheets>
  <definedNames>
    <definedName name="借方">30</definedName>
    <definedName name="弃方">15</definedName>
    <definedName name="_xlnm.Print_Area" localSheetId="0">Sheet1!$B$1:$L$24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<sst xmlns="http://schemas.openxmlformats.org/spreadsheetml/2006/main" count="98" uniqueCount="70">
  <si>
    <t>大平乡大平村平街组人居环境整治项目工程数量表</t>
  </si>
  <si>
    <t xml:space="preserve">工程名称：大平乡大平村平街组人居环境整治项目
</t>
  </si>
  <si>
    <t>SS-32</t>
  </si>
  <si>
    <t>序号</t>
  </si>
  <si>
    <t>工程项目</t>
  </si>
  <si>
    <t>单位</t>
  </si>
  <si>
    <t>数量</t>
  </si>
  <si>
    <t>备注</t>
  </si>
  <si>
    <t>1</t>
  </si>
  <si>
    <t>大平乡污水工程</t>
  </si>
  <si>
    <t>1.5</t>
  </si>
  <si>
    <t>直排口截流井（污水收集井）</t>
  </si>
  <si>
    <t>座</t>
  </si>
  <si>
    <t>详见大样SS-05、06</t>
  </si>
  <si>
    <t>1.1</t>
  </si>
  <si>
    <t>污水管道：</t>
  </si>
  <si>
    <t>1.6</t>
  </si>
  <si>
    <t>直排口截流坝</t>
  </si>
  <si>
    <t>详见大样SS-05</t>
  </si>
  <si>
    <t>HDPE钢带增强螺旋波纹管 (SN9)  DN200</t>
  </si>
  <si>
    <t>m</t>
  </si>
  <si>
    <t>国标，承插密封胶圈连接</t>
  </si>
  <si>
    <t>1.7</t>
  </si>
  <si>
    <t>原有坡道增加楼梯踏步</t>
  </si>
  <si>
    <t>详见大样SS-04</t>
  </si>
  <si>
    <t>球墨铸铁管 K9   DN200</t>
  </si>
  <si>
    <t>国标，法兰连接（转弯处可采用T型滑入式接口）</t>
  </si>
  <si>
    <t>1.8</t>
  </si>
  <si>
    <t>架空管道支墩</t>
  </si>
  <si>
    <t>详见大样SS-13</t>
  </si>
  <si>
    <t>检查井：</t>
  </si>
  <si>
    <t>1.9</t>
  </si>
  <si>
    <t>挂壁三角支架</t>
  </si>
  <si>
    <t>套</t>
  </si>
  <si>
    <t>Ф1000mm圆形钢筋混凝土污水检查井</t>
  </si>
  <si>
    <t>（深度1.3m）详图集20S515-页30、31、32</t>
  </si>
  <si>
    <t>1.10</t>
  </si>
  <si>
    <t>处理站地基挡墙</t>
  </si>
  <si>
    <t>详见大样SS-14~17</t>
  </si>
  <si>
    <t>安全防坠网</t>
  </si>
  <si>
    <t>详大样</t>
  </si>
  <si>
    <t>1.11</t>
  </si>
  <si>
    <t>处理站边坡挡墙</t>
  </si>
  <si>
    <t>详见大样SS-16</t>
  </si>
  <si>
    <t>1.3</t>
  </si>
  <si>
    <t>污水土方工程：</t>
  </si>
  <si>
    <t>污水处理站</t>
  </si>
  <si>
    <t>详见污水处理站图纸</t>
  </si>
  <si>
    <t>挖土方量</t>
  </si>
  <si>
    <t>m³</t>
  </si>
  <si>
    <t>详沟槽大样</t>
  </si>
  <si>
    <t>1.13</t>
  </si>
  <si>
    <t>1#处理站挡墙（迎水面挡墙）植筋</t>
  </si>
  <si>
    <t>kg</t>
  </si>
  <si>
    <t>需植筋的挡墙长度共26m</t>
  </si>
  <si>
    <t>粗砂回填量</t>
  </si>
  <si>
    <t>1.14</t>
  </si>
  <si>
    <t>架空管道支墩植筋</t>
  </si>
  <si>
    <t>每个支墩4根0.6m的钢筋</t>
  </si>
  <si>
    <t>垫层粗砂量</t>
  </si>
  <si>
    <t>1.15</t>
  </si>
  <si>
    <t>桥底排污口化粪池G7-20号</t>
  </si>
  <si>
    <t>详见化粪池图纸</t>
  </si>
  <si>
    <t>回填土</t>
  </si>
  <si>
    <t>余土外运</t>
  </si>
  <si>
    <t>1.4</t>
  </si>
  <si>
    <t>路面破除及修复：</t>
  </si>
  <si>
    <t>破除路面及恢复路面（18cmC25+10cm碎石）</t>
  </si>
  <si>
    <t>㎡</t>
  </si>
  <si>
    <t>详见平面图备注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</si>
</sst>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);[Red]\(0.0\)"/>
    <numFmt numFmtId="178" formatCode="0_ "/>
    <numFmt numFmtId="179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2"/>
      <name val="Microsoft YaHei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178" fontId="2" fillId="0" borderId="1" xfId="0" applyNumberFormat="1" applyFont="1" applyFill="1" applyBorder="1" applyAlignment="1" applyProtection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17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179" fontId="2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78" fontId="2" fillId="0" borderId="0" xfId="0" applyNumberFormat="1" applyFont="1" applyFill="1" applyBorder="1" applyAlignment="1" applyProtection="1">
      <alignment horizontal="center" vertical="center"/>
    </xf>
    <xf numFmtId="179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32"/>
  <sheetViews>
    <sheetView tabSelected="1" zoomScale="70" zoomScaleNormal="70" workbookViewId="0">
      <selection activeCell="N5" sqref="N5"/>
    </sheetView>
  </sheetViews>
  <sheetFormatPr defaultColWidth="9" defaultRowHeight="13.5"/>
  <cols>
    <col min="1" max="1" width="1.90833333333333" customWidth="1"/>
    <col min="2" max="2" width="8.23333333333333" customWidth="1"/>
    <col min="3" max="3" width="36.6166666666667" customWidth="1"/>
    <col min="4" max="4" width="7.64166666666667" customWidth="1"/>
    <col min="5" max="5" width="9.99166666666667" customWidth="1"/>
    <col min="6" max="6" width="38.975" customWidth="1"/>
    <col min="7" max="7" width="3.08333333333333" customWidth="1"/>
    <col min="9" max="9" width="34.5583333333333" customWidth="1"/>
    <col min="12" max="12" width="29.7" customWidth="1"/>
    <col min="13" max="13" width="1.175" customWidth="1"/>
    <col min="16" max="16" width="24.125" customWidth="1"/>
    <col min="17" max="17" width="21.125" customWidth="1"/>
  </cols>
  <sheetData>
    <row r="1" ht="30" customHeight="1" spans="2:1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2:12">
      <c r="B2" s="2" t="s">
        <v>1</v>
      </c>
      <c r="C2" s="3"/>
      <c r="D2" s="3"/>
      <c r="E2" s="3"/>
      <c r="F2" s="3"/>
      <c r="G2" s="3"/>
      <c r="H2" s="3"/>
      <c r="I2" s="3"/>
      <c r="J2" s="3"/>
      <c r="K2" s="3"/>
      <c r="L2" s="26" t="s">
        <v>2</v>
      </c>
    </row>
    <row r="3" ht="30" customHeight="1" spans="2:12">
      <c r="B3" s="4" t="s">
        <v>3</v>
      </c>
      <c r="C3" s="5" t="s">
        <v>4</v>
      </c>
      <c r="D3" s="5" t="s">
        <v>5</v>
      </c>
      <c r="E3" s="6" t="s">
        <v>6</v>
      </c>
      <c r="F3" s="7" t="s">
        <v>7</v>
      </c>
      <c r="H3" s="4" t="s">
        <v>3</v>
      </c>
      <c r="I3" s="5" t="s">
        <v>4</v>
      </c>
      <c r="J3" s="5" t="s">
        <v>5</v>
      </c>
      <c r="K3" s="6" t="s">
        <v>6</v>
      </c>
      <c r="L3" s="7" t="s">
        <v>7</v>
      </c>
    </row>
    <row r="4" ht="30" customHeight="1" spans="2:17">
      <c r="B4" s="8" t="s">
        <v>8</v>
      </c>
      <c r="C4" s="9" t="s">
        <v>9</v>
      </c>
      <c r="D4" s="9"/>
      <c r="E4" s="10"/>
      <c r="F4" s="11"/>
      <c r="H4" s="4" t="s">
        <v>10</v>
      </c>
      <c r="I4" s="12" t="s">
        <v>11</v>
      </c>
      <c r="J4" s="4" t="s">
        <v>12</v>
      </c>
      <c r="K4" s="5">
        <v>3</v>
      </c>
      <c r="L4" s="4" t="s">
        <v>13</v>
      </c>
      <c r="O4" s="27"/>
      <c r="P4" s="27"/>
      <c r="Q4" s="27"/>
    </row>
    <row r="5" ht="30" customHeight="1" spans="2:12">
      <c r="B5" s="4" t="s">
        <v>14</v>
      </c>
      <c r="C5" s="12" t="s">
        <v>15</v>
      </c>
      <c r="D5" s="5"/>
      <c r="E5" s="13"/>
      <c r="F5" s="14"/>
      <c r="G5" s="15"/>
      <c r="H5" s="4" t="s">
        <v>16</v>
      </c>
      <c r="I5" s="12" t="s">
        <v>17</v>
      </c>
      <c r="J5" s="4" t="s">
        <v>12</v>
      </c>
      <c r="K5" s="5">
        <v>1</v>
      </c>
      <c r="L5" s="4" t="s">
        <v>18</v>
      </c>
    </row>
    <row r="6" ht="30" customHeight="1" spans="2:12">
      <c r="B6" s="4"/>
      <c r="C6" s="5" t="s">
        <v>19</v>
      </c>
      <c r="D6" s="5" t="s">
        <v>20</v>
      </c>
      <c r="E6" s="13">
        <v>95</v>
      </c>
      <c r="F6" s="14" t="s">
        <v>21</v>
      </c>
      <c r="G6" s="15"/>
      <c r="H6" s="4" t="s">
        <v>22</v>
      </c>
      <c r="I6" s="12" t="s">
        <v>23</v>
      </c>
      <c r="J6" s="4" t="s">
        <v>12</v>
      </c>
      <c r="K6" s="5">
        <v>1</v>
      </c>
      <c r="L6" s="4" t="s">
        <v>24</v>
      </c>
    </row>
    <row r="7" ht="30" customHeight="1" spans="2:12">
      <c r="B7" s="4"/>
      <c r="C7" s="5" t="s">
        <v>25</v>
      </c>
      <c r="D7" s="5" t="s">
        <v>20</v>
      </c>
      <c r="E7" s="13">
        <v>393</v>
      </c>
      <c r="F7" s="16" t="s">
        <v>26</v>
      </c>
      <c r="G7" s="15"/>
      <c r="H7" s="4" t="s">
        <v>27</v>
      </c>
      <c r="I7" s="12" t="s">
        <v>28</v>
      </c>
      <c r="J7" s="4" t="s">
        <v>12</v>
      </c>
      <c r="K7" s="5">
        <v>37</v>
      </c>
      <c r="L7" s="4" t="s">
        <v>29</v>
      </c>
    </row>
    <row r="8" ht="30" customHeight="1" spans="2:12">
      <c r="B8" s="4">
        <v>1.2</v>
      </c>
      <c r="C8" s="12" t="s">
        <v>30</v>
      </c>
      <c r="D8" s="5"/>
      <c r="E8" s="13"/>
      <c r="F8" s="14"/>
      <c r="G8" s="15"/>
      <c r="H8" s="4" t="s">
        <v>31</v>
      </c>
      <c r="I8" s="12" t="s">
        <v>32</v>
      </c>
      <c r="J8" s="4" t="s">
        <v>33</v>
      </c>
      <c r="K8" s="5">
        <v>56</v>
      </c>
      <c r="L8" s="4" t="s">
        <v>29</v>
      </c>
    </row>
    <row r="9" ht="30" customHeight="1" spans="2:12">
      <c r="B9" s="4"/>
      <c r="C9" s="5" t="s">
        <v>34</v>
      </c>
      <c r="D9" s="5" t="s">
        <v>12</v>
      </c>
      <c r="E9" s="13">
        <v>5</v>
      </c>
      <c r="F9" s="14" t="s">
        <v>35</v>
      </c>
      <c r="G9" s="15"/>
      <c r="H9" s="4" t="s">
        <v>36</v>
      </c>
      <c r="I9" s="12" t="s">
        <v>37</v>
      </c>
      <c r="J9" s="4" t="s">
        <v>20</v>
      </c>
      <c r="K9" s="5">
        <v>154.9</v>
      </c>
      <c r="L9" s="4" t="s">
        <v>38</v>
      </c>
    </row>
    <row r="10" ht="30" customHeight="1" spans="2:12">
      <c r="B10" s="17"/>
      <c r="C10" s="5" t="s">
        <v>39</v>
      </c>
      <c r="D10" s="5" t="s">
        <v>33</v>
      </c>
      <c r="E10" s="13">
        <f>E9</f>
        <v>5</v>
      </c>
      <c r="F10" s="14" t="s">
        <v>40</v>
      </c>
      <c r="G10" s="15"/>
      <c r="H10" s="4" t="s">
        <v>41</v>
      </c>
      <c r="I10" s="12" t="s">
        <v>42</v>
      </c>
      <c r="J10" s="4" t="s">
        <v>20</v>
      </c>
      <c r="K10" s="5">
        <v>86.46</v>
      </c>
      <c r="L10" s="4" t="s">
        <v>43</v>
      </c>
    </row>
    <row r="11" ht="30" customHeight="1" spans="2:12">
      <c r="B11" s="4" t="s">
        <v>44</v>
      </c>
      <c r="C11" s="12" t="s">
        <v>45</v>
      </c>
      <c r="D11" s="5"/>
      <c r="E11" s="13"/>
      <c r="F11" s="14"/>
      <c r="G11" s="15"/>
      <c r="H11" s="4">
        <v>1.12</v>
      </c>
      <c r="I11" s="12" t="s">
        <v>46</v>
      </c>
      <c r="J11" s="4" t="s">
        <v>12</v>
      </c>
      <c r="K11" s="5">
        <v>5</v>
      </c>
      <c r="L11" s="4" t="s">
        <v>47</v>
      </c>
    </row>
    <row r="12" ht="30" customHeight="1" spans="2:12">
      <c r="B12" s="4"/>
      <c r="C12" s="5" t="s">
        <v>48</v>
      </c>
      <c r="D12" s="18" t="s">
        <v>49</v>
      </c>
      <c r="E12" s="13">
        <f>E6*0.6*1.3+224*0.6*0.7*0.5</f>
        <v>121.14</v>
      </c>
      <c r="F12" s="14" t="s">
        <v>50</v>
      </c>
      <c r="G12" s="15"/>
      <c r="H12" s="4" t="s">
        <v>51</v>
      </c>
      <c r="I12" s="12" t="s">
        <v>52</v>
      </c>
      <c r="J12" s="5" t="s">
        <v>53</v>
      </c>
      <c r="K12" s="13">
        <f>26/0.6*7*0.6*1.58</f>
        <v>287.56</v>
      </c>
      <c r="L12" s="14" t="s">
        <v>54</v>
      </c>
    </row>
    <row r="13" ht="30" customHeight="1" spans="2:12">
      <c r="B13" s="4"/>
      <c r="C13" s="5" t="s">
        <v>55</v>
      </c>
      <c r="D13" s="18" t="s">
        <v>49</v>
      </c>
      <c r="E13" s="13">
        <f>E6*0.6*0.5-E6*3.14*0.1*0.1</f>
        <v>25.517</v>
      </c>
      <c r="F13" s="14" t="s">
        <v>50</v>
      </c>
      <c r="G13" s="15"/>
      <c r="H13" s="4" t="s">
        <v>56</v>
      </c>
      <c r="I13" s="12" t="s">
        <v>57</v>
      </c>
      <c r="J13" s="5" t="s">
        <v>53</v>
      </c>
      <c r="K13" s="13">
        <f>37*4*0.6*1.58</f>
        <v>140.304</v>
      </c>
      <c r="L13" s="14" t="s">
        <v>58</v>
      </c>
    </row>
    <row r="14" ht="30" customHeight="1" spans="2:12">
      <c r="B14" s="4"/>
      <c r="C14" s="5" t="s">
        <v>59</v>
      </c>
      <c r="D14" s="18" t="s">
        <v>49</v>
      </c>
      <c r="E14" s="13">
        <f>E6*0.6*0.1</f>
        <v>5.7</v>
      </c>
      <c r="F14" s="14" t="s">
        <v>50</v>
      </c>
      <c r="G14" s="15"/>
      <c r="H14" s="4" t="s">
        <v>60</v>
      </c>
      <c r="I14" s="12" t="s">
        <v>61</v>
      </c>
      <c r="J14" s="5" t="s">
        <v>12</v>
      </c>
      <c r="K14" s="13">
        <v>1</v>
      </c>
      <c r="L14" s="4" t="s">
        <v>62</v>
      </c>
    </row>
    <row r="15" ht="30" customHeight="1" spans="2:12">
      <c r="B15" s="4"/>
      <c r="C15" s="5" t="s">
        <v>63</v>
      </c>
      <c r="D15" s="18" t="s">
        <v>49</v>
      </c>
      <c r="E15" s="13">
        <f>E6*0.6*0.7</f>
        <v>39.9</v>
      </c>
      <c r="F15" s="14" t="s">
        <v>50</v>
      </c>
      <c r="G15" s="15"/>
      <c r="H15" s="4"/>
      <c r="I15" s="12"/>
      <c r="J15" s="5"/>
      <c r="K15" s="13"/>
      <c r="L15" s="14"/>
    </row>
    <row r="16" ht="30" customHeight="1" spans="2:17">
      <c r="B16" s="19"/>
      <c r="C16" s="19" t="s">
        <v>64</v>
      </c>
      <c r="D16" s="18" t="s">
        <v>49</v>
      </c>
      <c r="E16" s="13">
        <f>E12-E15</f>
        <v>81.24</v>
      </c>
      <c r="F16" s="14" t="s">
        <v>50</v>
      </c>
      <c r="G16" s="15"/>
      <c r="H16" s="4"/>
      <c r="I16" s="5"/>
      <c r="J16" s="18"/>
      <c r="K16" s="13"/>
      <c r="L16" s="14"/>
      <c r="O16" s="27"/>
      <c r="P16" s="27"/>
      <c r="Q16" s="27"/>
    </row>
    <row r="17" ht="30" customHeight="1" spans="2:12">
      <c r="B17" s="4" t="s">
        <v>65</v>
      </c>
      <c r="C17" s="12" t="s">
        <v>66</v>
      </c>
      <c r="D17" s="5"/>
      <c r="E17" s="6"/>
      <c r="F17" s="14"/>
      <c r="G17" s="15"/>
      <c r="H17" s="4"/>
      <c r="I17" s="5"/>
      <c r="J17" s="18"/>
      <c r="K17" s="13"/>
      <c r="L17" s="14"/>
    </row>
    <row r="18" ht="30" customHeight="1" spans="2:12">
      <c r="B18" s="4"/>
      <c r="C18" s="5" t="s">
        <v>67</v>
      </c>
      <c r="D18" s="20" t="s">
        <v>68</v>
      </c>
      <c r="E18" s="21">
        <f>3*0.6+120*3</f>
        <v>361.8</v>
      </c>
      <c r="F18" s="22" t="s">
        <v>69</v>
      </c>
      <c r="G18" s="15"/>
      <c r="H18" s="4"/>
      <c r="I18" s="5"/>
      <c r="J18" s="18"/>
      <c r="K18" s="13"/>
      <c r="L18" s="14"/>
    </row>
    <row r="19" ht="30" customHeight="1" spans="2:12">
      <c r="B19" s="4"/>
      <c r="C19" s="5" t="s">
        <v>67</v>
      </c>
      <c r="D19" s="20" t="s">
        <v>68</v>
      </c>
      <c r="E19" s="21">
        <f>E18</f>
        <v>361.8</v>
      </c>
      <c r="F19" s="22" t="s">
        <v>69</v>
      </c>
      <c r="G19" s="15"/>
      <c r="H19" s="4"/>
      <c r="I19" s="5"/>
      <c r="J19" s="18"/>
      <c r="K19" s="13"/>
      <c r="L19" s="14"/>
    </row>
    <row r="20" ht="30" customHeight="1" spans="7:12">
      <c r="G20" s="15"/>
      <c r="H20" s="23"/>
      <c r="I20" s="23"/>
      <c r="J20" s="28"/>
      <c r="K20" s="29"/>
      <c r="L20" s="30"/>
    </row>
    <row r="21" ht="30" customHeight="1" spans="8:12">
      <c r="H21" s="24"/>
      <c r="I21" s="31"/>
      <c r="J21" s="32"/>
      <c r="K21" s="33"/>
      <c r="L21" s="30"/>
    </row>
    <row r="22" ht="30" customHeight="1" spans="8:12">
      <c r="H22" s="24"/>
      <c r="I22" s="32"/>
      <c r="J22" s="34"/>
      <c r="K22" s="33"/>
      <c r="L22" s="35"/>
    </row>
    <row r="23" ht="30" customHeight="1" spans="8:12">
      <c r="H23" s="24"/>
      <c r="I23" s="32"/>
      <c r="J23" s="34"/>
      <c r="K23" s="33"/>
      <c r="L23" s="35"/>
    </row>
    <row r="24" ht="30" customHeight="1" spans="8:12">
      <c r="H24" s="25"/>
      <c r="I24" s="36"/>
      <c r="J24" s="25"/>
      <c r="K24" s="25"/>
      <c r="L24" s="25"/>
    </row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</sheetData>
  <mergeCells count="4">
    <mergeCell ref="B1:L1"/>
    <mergeCell ref="B2:K2"/>
    <mergeCell ref="O4:Q4"/>
    <mergeCell ref="O16:Q16"/>
  </mergeCells>
  <pageMargins left="0.7" right="0.7" top="0.75" bottom="0.75" header="0.3" footer="0.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个人用户</dc:creator>
  <cp:lastModifiedBy>zh燎</cp:lastModifiedBy>
  <dcterms:created xsi:type="dcterms:W3CDTF">2024-04-10T05:53:00Z</dcterms:created>
  <dcterms:modified xsi:type="dcterms:W3CDTF">2025-09-14T05:41:41Z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5A8A57D15E3246EE9BF1902E205EB5BC_12</vt:lpwstr>
  </property>
  <property fmtid="{D5CDD505-2E9C-101B-9397-08002B2CF9AE}" pid="3" name="KSOProductBuildVer">
    <vt:lpwstr>2052-12.1.0.22529</vt:lpwstr>
  </property>
</Properties>
</file>