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380" tabRatio="954" activeTab="1"/>
  </bookViews>
  <sheets>
    <sheet name="附件1" sheetId="9" r:id="rId1"/>
    <sheet name="农村公路新改建项目" sheetId="2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_________________________PA7">'[1]SW-TEO'!#REF!</definedName>
    <definedName name="_________________________________________PA8">'[1]SW-TEO'!#REF!</definedName>
    <definedName name="_________________________________________PD1">'[1]SW-TEO'!#REF!</definedName>
    <definedName name="_________________________________________PE12">'[1]SW-TEO'!#REF!</definedName>
    <definedName name="_________________________________________PE13">'[1]SW-TEO'!#REF!</definedName>
    <definedName name="_________________________________________PE6">'[1]SW-TEO'!#REF!</definedName>
    <definedName name="_________________________________________PE7">'[1]SW-TEO'!#REF!</definedName>
    <definedName name="_________________________________________PE8">'[1]SW-TEO'!#REF!</definedName>
    <definedName name="_________________________________________PE9">'[1]SW-TEO'!#REF!</definedName>
    <definedName name="_________________________________________PH1">'[1]SW-TEO'!#REF!</definedName>
    <definedName name="_________________________________________PI1">'[1]SW-TEO'!#REF!</definedName>
    <definedName name="_________________________________________PK1">'[1]SW-TEO'!#REF!</definedName>
    <definedName name="_________________________________________PK3">'[1]SW-TEO'!#REF!</definedName>
    <definedName name="___________gfd3">#REF!</definedName>
    <definedName name="__________gfd3">#REF!</definedName>
    <definedName name="_________gfd3">#REF!</definedName>
    <definedName name="________gfd3">#REF!</definedName>
    <definedName name="_______gfd3">#REF!</definedName>
    <definedName name="______gfd3">#REF!</definedName>
    <definedName name="_____gfd3">#REF!</definedName>
    <definedName name="____gfd3">#REF!</definedName>
    <definedName name="___gfd3">#REF!</definedName>
    <definedName name="__gfd3">#REF!</definedName>
    <definedName name="__xlfn.SUMIFS" hidden="1">#NAME?</definedName>
    <definedName name="_21114">#REF!</definedName>
    <definedName name="_Fill" hidden="1">[2]eqpmad2!#REF!</definedName>
    <definedName name="_gfd3">#REF!</definedName>
    <definedName name="_Order1" hidden="1">255</definedName>
    <definedName name="_Order2" hidden="1">255</definedName>
    <definedName name="_PA7">'[1]SW-TEO'!#REF!</definedName>
    <definedName name="_PA8">'[1]SW-TEO'!#REF!</definedName>
    <definedName name="_PD1">'[1]SW-TEO'!#REF!</definedName>
    <definedName name="_PE12">'[1]SW-TEO'!#REF!</definedName>
    <definedName name="_PE13">'[1]SW-TEO'!#REF!</definedName>
    <definedName name="_PE6">'[1]SW-TEO'!#REF!</definedName>
    <definedName name="_PE7">'[1]SW-TEO'!#REF!</definedName>
    <definedName name="_PE8">'[1]SW-TEO'!#REF!</definedName>
    <definedName name="_PE9">'[1]SW-TEO'!#REF!</definedName>
    <definedName name="_PH1">'[1]SW-TEO'!#REF!</definedName>
    <definedName name="_PI1">'[1]SW-TEO'!#REF!</definedName>
    <definedName name="_PK1">'[1]SW-TEO'!#REF!</definedName>
    <definedName name="_PK3">'[1]SW-TEO'!#REF!</definedName>
    <definedName name="A">#REF!</definedName>
    <definedName name="aa">#REF!</definedName>
    <definedName name="aiu_bottom">'[3]Financ. Overview'!#REF!</definedName>
    <definedName name="as">#N/A</definedName>
    <definedName name="B">#REF!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FRC">[4]Main!$C$9</definedName>
    <definedName name="gxxe2003">'[5]P1012001'!$A$6:$E$117</definedName>
    <definedName name="gxxe20032">'[5]P1012001'!$A$6:$E$117</definedName>
    <definedName name="hhhh">#REF!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kkkk">#REF!</definedName>
    <definedName name="Module.Prix_SMC">[6]!Module.Prix_SMC</definedName>
    <definedName name="OS">[7]Open!#REF!</definedName>
    <definedName name="pr_toolbox">[3]Toolbox!$A$3:$I$80</definedName>
    <definedName name="Print_Area_MI">#REF!</definedName>
    <definedName name="_xlnm.Print_Titles" hidden="1">#N/A</definedName>
    <definedName name="Prix_SMC">[6]!Prix_SMC</definedName>
    <definedName name="Range29">[36]Ranges!$AD$1:$AD$10</definedName>
    <definedName name="Range32">[35]Ranges!$AG$1:$AG$2</definedName>
    <definedName name="rrrr">#REF!</definedName>
    <definedName name="s">#REF!</definedName>
    <definedName name="s_c_list">[8]Toolbox!$A$7:$H$969</definedName>
    <definedName name="SCG">'[9]G.1R-Shou COP Gf'!#REF!</definedName>
    <definedName name="sdlfee">'[3]Financ. Overview'!$H$13</definedName>
    <definedName name="sfeggsafasfas">#REF!</definedName>
    <definedName name="solar_ratio">'[10]POWER ASSUMPTIONS'!$H$7</definedName>
    <definedName name="ss">#REF!</definedName>
    <definedName name="ss7fee">'[3]Financ. Overview'!$H$18</definedName>
    <definedName name="subsfee">'[3]Financ. Overview'!$H$14</definedName>
    <definedName name="toolbox">[11]Toolbox!$C$5:$T$1578</definedName>
    <definedName name="ttt">#REF!</definedName>
    <definedName name="tttt">#REF!</definedName>
    <definedName name="V5.1Fee">'[3]Financ. Overview'!$H$15</definedName>
    <definedName name="www">#REF!</definedName>
    <definedName name="yyyy">#REF!</definedName>
    <definedName name="Z32_Cost_red">'[3]Financ. Overview'!#REF!</definedName>
    <definedName name="本级标准收入2004年">[12]本年收入合计!$E$4:$E$184</definedName>
    <definedName name="拨款汇总_合计">SUM([13]汇总!#REF!)</definedName>
    <definedName name="财力">#REF!</definedName>
    <definedName name="财政供养人员增幅2004年">[14]财政供养人员增幅!$E$6</definedName>
    <definedName name="财政供养人员增幅2004年分县">[14]财政供养人员增幅!$E$4:$E$184</definedName>
    <definedName name="村级标准支出">[15]村级支出!$E$4:$E$184</definedName>
    <definedName name="大多数">[16]Sheet2!$A$15</definedName>
    <definedName name="大幅度">#REF!</definedName>
    <definedName name="地区名称">[17]封面!#REF!</definedName>
    <definedName name="第二产业分县2003年">[18]GDP!$G$4:$G$184</definedName>
    <definedName name="第二产业合计2003年">[18]GDP!$G$4</definedName>
    <definedName name="第三产业分县2003年">[18]GDP!$H$4:$H$184</definedName>
    <definedName name="第三产业合计2003年">[18]GDP!$H$4</definedName>
    <definedName name="耕地占用税分县2003年">[19]一般预算收入!$U$4:$U$184</definedName>
    <definedName name="耕地占用税合计2003年">[19]一般预算收入!$U$4</definedName>
    <definedName name="工商税收2004年">[20]工商税收!$S$4:$S$184</definedName>
    <definedName name="工商税收合计2004年">[20]工商税收!$S$4</definedName>
    <definedName name="公检法司部门编制数">[21]公检法司编制!$E$4:$E$184</definedName>
    <definedName name="公用标准支出">[22]合计!$E$4:$E$184</definedName>
    <definedName name="行政管理部门编制数">[21]行政编制!$E$4:$E$184</definedName>
    <definedName name="汇率">#REF!</definedName>
    <definedName name="科目编码">[23]编码!$A$2:$A$145</definedName>
    <definedName name="农业人口2003年">[24]农业人口!$E$4:$E$184</definedName>
    <definedName name="农业税分县2003年">[19]一般预算收入!$S$4:$S$184</definedName>
    <definedName name="农业税合计2003年">[19]一般预算收入!$S$4</definedName>
    <definedName name="农业特产税分县2003年">[19]一般预算收入!$T$4:$T$184</definedName>
    <definedName name="农业特产税合计2003年">[19]一般预算收入!$T$4</definedName>
    <definedName name="农业用地面积">[25]农业用地!$E$4:$E$184</definedName>
    <definedName name="契税分县2003年">[19]一般预算收入!$V$4:$V$184</definedName>
    <definedName name="契税合计2003年">[19]一般预算收入!$V$4</definedName>
    <definedName name="全额差额比例">'[26]C01-1'!#REF!</definedName>
    <definedName name="人员标准支出">[27]人员支出!$E$4:$E$184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[28]事业发展!$E$4:$E$184</definedName>
    <definedName name="是">#REF!</definedName>
    <definedName name="位次d">[29]四月份月报!#REF!</definedName>
    <definedName name="乡镇个数">[30]行政区划!$D$6:$D$184</definedName>
    <definedName name="性别">[31]基础编码!$H$2:$H$3</definedName>
    <definedName name="学历">[31]基础编码!$S$2:$S$9</definedName>
    <definedName name="一般预算收入2002年">'[32]2002年一般预算收入'!$AC$4:$AC$184</definedName>
    <definedName name="一般预算收入2003年">[19]一般预算收入!$AD$4:$AD$184</definedName>
    <definedName name="一般预算收入合计2003年">[19]一般预算收入!$AC$4</definedName>
    <definedName name="支出">'[5]P1012001'!$A$6:$E$117</definedName>
    <definedName name="中国">#REF!</definedName>
    <definedName name="中小学生人数2003年">[33]中小学生!$E$4:$E$184</definedName>
    <definedName name="总人口2003年">[34]总人口!$E$4:$E$184</definedName>
    <definedName name="전">#REF!</definedName>
    <definedName name="주택사업본부">#REF!</definedName>
    <definedName name="철구사업본부">#REF!</definedName>
    <definedName name="__PA7">'[1]SW-TEO'!#REF!</definedName>
    <definedName name="__PA8">'[1]SW-TEO'!#REF!</definedName>
    <definedName name="__PD1">'[1]SW-TEO'!#REF!</definedName>
    <definedName name="__PE12">'[1]SW-TEO'!#REF!</definedName>
    <definedName name="__PE13">'[1]SW-TEO'!#REF!</definedName>
    <definedName name="__PE6">'[1]SW-TEO'!#REF!</definedName>
    <definedName name="__PE7">'[1]SW-TEO'!#REF!</definedName>
    <definedName name="__PE8">'[1]SW-TEO'!#REF!</definedName>
    <definedName name="__PE9">'[1]SW-TEO'!#REF!</definedName>
    <definedName name="__PH1">'[1]SW-TEO'!#REF!</definedName>
    <definedName name="__PI1">'[1]SW-TEO'!#REF!</definedName>
    <definedName name="__PK1">'[1]SW-TEO'!#REF!</definedName>
    <definedName name="__PK3">'[1]SW-TEO'!#REF!</definedName>
    <definedName name="_xlnm._FilterDatabase" hidden="1">#REF!</definedName>
    <definedName name="_xlnm.Print_Area" hidden="1">#REF!</definedName>
    <definedName name="_________________________________________PA7" localSheetId="0">'[1]SW-TEO'!#REF!</definedName>
    <definedName name="_________________________________________PA8" localSheetId="0">'[1]SW-TEO'!#REF!</definedName>
    <definedName name="_________________________________________PD1" localSheetId="0">'[1]SW-TEO'!#REF!</definedName>
    <definedName name="_________________________________________PE12" localSheetId="0">'[1]SW-TEO'!#REF!</definedName>
    <definedName name="_________________________________________PE13" localSheetId="0">'[1]SW-TEO'!#REF!</definedName>
    <definedName name="_________________________________________PE6" localSheetId="0">'[1]SW-TEO'!#REF!</definedName>
    <definedName name="_________________________________________PE7" localSheetId="0">'[1]SW-TEO'!#REF!</definedName>
    <definedName name="_________________________________________PE8" localSheetId="0">'[1]SW-TEO'!#REF!</definedName>
    <definedName name="_________________________________________PE9" localSheetId="0">'[1]SW-TEO'!#REF!</definedName>
    <definedName name="_________________________________________PH1" localSheetId="0">'[1]SW-TEO'!#REF!</definedName>
    <definedName name="_________________________________________PI1" localSheetId="0">'[1]SW-TEO'!#REF!</definedName>
    <definedName name="_________________________________________PK1" localSheetId="0">'[1]SW-TEO'!#REF!</definedName>
    <definedName name="_________________________________________PK3" localSheetId="0">'[1]SW-TEO'!#REF!</definedName>
    <definedName name="_Fill" localSheetId="0" hidden="1">[2]eqpmad2!#REF!</definedName>
    <definedName name="_PA7" localSheetId="0">'[1]SW-TEO'!#REF!</definedName>
    <definedName name="_PA8" localSheetId="0">'[1]SW-TEO'!#REF!</definedName>
    <definedName name="_PD1" localSheetId="0">'[1]SW-TEO'!#REF!</definedName>
    <definedName name="_PE12" localSheetId="0">'[1]SW-TEO'!#REF!</definedName>
    <definedName name="_PE13" localSheetId="0">'[1]SW-TEO'!#REF!</definedName>
    <definedName name="_PE6" localSheetId="0">'[1]SW-TEO'!#REF!</definedName>
    <definedName name="_PE7" localSheetId="0">'[1]SW-TEO'!#REF!</definedName>
    <definedName name="_PE8" localSheetId="0">'[1]SW-TEO'!#REF!</definedName>
    <definedName name="_PE9" localSheetId="0">'[1]SW-TEO'!#REF!</definedName>
    <definedName name="_PH1" localSheetId="0">'[1]SW-TEO'!#REF!</definedName>
    <definedName name="_PI1" localSheetId="0">'[1]SW-TEO'!#REF!</definedName>
    <definedName name="_PK1" localSheetId="0">'[1]SW-TEO'!#REF!</definedName>
    <definedName name="_PK3" localSheetId="0">'[1]SW-TEO'!#REF!</definedName>
    <definedName name="aiu_bottom" localSheetId="0">'[3]Financ. Overview'!#REF!</definedName>
    <definedName name="FRC" localSheetId="0">[4]Main!$C$9</definedName>
    <definedName name="gxxe2003" localSheetId="0">'[5]P1012001'!$A$6:$E$117</definedName>
    <definedName name="gxxe20032" localSheetId="0">'[5]P1012001'!$A$6:$E$117</definedName>
    <definedName name="hostfee" localSheetId="0">'[3]Financ. Overview'!$H$12</definedName>
    <definedName name="hraiu_bottom" localSheetId="0">'[3]Financ. Overview'!#REF!</definedName>
    <definedName name="hvac" localSheetId="0">'[3]Financ. Overview'!#REF!</definedName>
    <definedName name="Module.Prix_SMC" localSheetId="0">[6]!Module.Prix_SMC</definedName>
    <definedName name="OS" localSheetId="0">[7]Open!#REF!</definedName>
    <definedName name="pr_toolbox" localSheetId="0">[3]Toolbox!$A$3:$I$80</definedName>
    <definedName name="_xlnm.Print_Area" localSheetId="0">附件1!$A$1:$N$94</definedName>
    <definedName name="_xlnm.Print_Titles" localSheetId="0">附件1!$1:$5</definedName>
    <definedName name="Prix_SMC" localSheetId="0">[6]!Prix_SMC</definedName>
    <definedName name="Range29" localSheetId="0">[36]Ranges!$AD$1:$AD$10</definedName>
    <definedName name="Range32" localSheetId="0">[35]Ranges!$AG$1:$AG$2</definedName>
    <definedName name="SCG" localSheetId="0">'[9]G.1R-Shou COP Gf'!#REF!</definedName>
    <definedName name="sdlfee" localSheetId="0">'[3]Financ. Overview'!$H$13</definedName>
    <definedName name="ss7fee" localSheetId="0">'[3]Financ. Overview'!$H$18</definedName>
    <definedName name="subsfee" localSheetId="0">'[3]Financ. Overview'!$H$14</definedName>
    <definedName name="toolbox" localSheetId="0">[11]Toolbox!$C$5:$T$1578</definedName>
    <definedName name="V5.1Fee" localSheetId="0">'[3]Financ. Overview'!$H$15</definedName>
    <definedName name="Z32_Cost_red" localSheetId="0">'[3]Financ. Overview'!#REF!</definedName>
    <definedName name="全额差额比例" localSheetId="0">'[26]C01-1'!#REF!</definedName>
    <definedName name="支出" localSheetId="0">'[5]P1012001'!$A$6:$E$117</definedName>
    <definedName name="___xlfn.SUMIFS" hidden="1">#NAME?</definedName>
    <definedName name="___PA7">'[1]SW-TEO'!#REF!</definedName>
    <definedName name="___PA8">'[1]SW-TEO'!#REF!</definedName>
    <definedName name="___PD1">'[1]SW-TEO'!#REF!</definedName>
    <definedName name="___PE12">'[1]SW-TEO'!#REF!</definedName>
    <definedName name="___PE13">'[1]SW-TEO'!#REF!</definedName>
    <definedName name="___PE6">'[1]SW-TEO'!#REF!</definedName>
    <definedName name="___PE7">'[1]SW-TEO'!#REF!</definedName>
    <definedName name="___PE8">'[1]SW-TEO'!#REF!</definedName>
    <definedName name="___PE9">'[1]SW-TEO'!#REF!</definedName>
    <definedName name="___PH1">'[1]SW-TEO'!#REF!</definedName>
    <definedName name="___PI1">'[1]SW-TEO'!#REF!</definedName>
    <definedName name="___PK1">'[1]SW-TEO'!#REF!</definedName>
    <definedName name="___PK3">'[1]SW-TEO'!#REF!</definedName>
    <definedName name="_________________________________________PA7" localSheetId="1">'[1]SW-TEO'!#REF!</definedName>
    <definedName name="_________________________________________PA8" localSheetId="1">'[1]SW-TEO'!#REF!</definedName>
    <definedName name="_________________________________________PD1" localSheetId="1">'[1]SW-TEO'!#REF!</definedName>
    <definedName name="_________________________________________PE12" localSheetId="1">'[1]SW-TEO'!#REF!</definedName>
    <definedName name="_________________________________________PE13" localSheetId="1">'[1]SW-TEO'!#REF!</definedName>
    <definedName name="_________________________________________PE6" localSheetId="1">'[1]SW-TEO'!#REF!</definedName>
    <definedName name="_________________________________________PE7" localSheetId="1">'[1]SW-TEO'!#REF!</definedName>
    <definedName name="_________________________________________PE8" localSheetId="1">'[1]SW-TEO'!#REF!</definedName>
    <definedName name="_________________________________________PE9" localSheetId="1">'[1]SW-TEO'!#REF!</definedName>
    <definedName name="_________________________________________PH1" localSheetId="1">'[1]SW-TEO'!#REF!</definedName>
    <definedName name="_________________________________________PI1" localSheetId="1">'[1]SW-TEO'!#REF!</definedName>
    <definedName name="_________________________________________PK1" localSheetId="1">'[1]SW-TEO'!#REF!</definedName>
    <definedName name="_________________________________________PK3" localSheetId="1">'[1]SW-TEO'!#REF!</definedName>
    <definedName name="__________________________________PA7" localSheetId="1">'[1]SW-TEO'!#REF!</definedName>
    <definedName name="__________________________________PA8" localSheetId="1">'[1]SW-TEO'!#REF!</definedName>
    <definedName name="__________________________________PD1" localSheetId="1">'[1]SW-TEO'!#REF!</definedName>
    <definedName name="__________________________________PE12" localSheetId="1">'[1]SW-TEO'!#REF!</definedName>
    <definedName name="__________________________________PE13" localSheetId="1">'[1]SW-TEO'!#REF!</definedName>
    <definedName name="___________gfd3" localSheetId="1">#REF!</definedName>
    <definedName name="__________gfd3" localSheetId="1">#REF!</definedName>
    <definedName name="_________gfd3" localSheetId="1">#REF!</definedName>
    <definedName name="________gfd3" localSheetId="1">#REF!</definedName>
    <definedName name="_______gfd3" localSheetId="1">#REF!</definedName>
    <definedName name="______gfd3" localSheetId="1">#REF!</definedName>
    <definedName name="_____gfd3" localSheetId="1">#REF!</definedName>
    <definedName name="____gfd3" localSheetId="1">#REF!</definedName>
    <definedName name="___gfd3" localSheetId="1">#REF!</definedName>
    <definedName name="__gfd3" localSheetId="1">#REF!</definedName>
    <definedName name="__PA7" localSheetId="1">'[1]SW-TEO'!#REF!</definedName>
    <definedName name="__PA8" localSheetId="1">'[1]SW-TEO'!#REF!</definedName>
    <definedName name="__PD1" localSheetId="1">'[1]SW-TEO'!#REF!</definedName>
    <definedName name="__PE12" localSheetId="1">'[1]SW-TEO'!#REF!</definedName>
    <definedName name="__PE13" localSheetId="1">'[1]SW-TEO'!#REF!</definedName>
    <definedName name="__PE6" localSheetId="1">'[1]SW-TEO'!#REF!</definedName>
    <definedName name="__PE7" localSheetId="1">'[1]SW-TEO'!#REF!</definedName>
    <definedName name="__PE8" localSheetId="1">'[1]SW-TEO'!#REF!</definedName>
    <definedName name="__PE9" localSheetId="1">'[1]SW-TEO'!#REF!</definedName>
    <definedName name="__PH1" localSheetId="1">'[1]SW-TEO'!#REF!</definedName>
    <definedName name="__PI1" localSheetId="1">'[1]SW-TEO'!#REF!</definedName>
    <definedName name="__PK1" localSheetId="1">'[1]SW-TEO'!#REF!</definedName>
    <definedName name="__PK3" localSheetId="1">'[1]SW-TEO'!#REF!</definedName>
    <definedName name="_21114" localSheetId="1">#REF!</definedName>
    <definedName name="_Fill" localSheetId="1" hidden="1">[2]eqpmad2!#REF!</definedName>
    <definedName name="_gfd3" localSheetId="1">#REF!</definedName>
    <definedName name="_PA7" localSheetId="1">'[1]SW-TEO'!#REF!</definedName>
    <definedName name="_PA8" localSheetId="1">'[1]SW-TEO'!#REF!</definedName>
    <definedName name="_PD1" localSheetId="1">'[1]SW-TEO'!#REF!</definedName>
    <definedName name="_PE12" localSheetId="1">'[1]SW-TEO'!#REF!</definedName>
    <definedName name="A" localSheetId="1">#REF!</definedName>
    <definedName name="aa" localSheetId="1">#REF!</definedName>
    <definedName name="B" localSheetId="1">#REF!</definedName>
    <definedName name="data" localSheetId="1">#REF!</definedName>
    <definedName name="Database" localSheetId="1" hidden="1">#REF!</definedName>
    <definedName name="database2" localSheetId="1">#REF!</definedName>
    <definedName name="database3" localSheetId="1">#REF!</definedName>
    <definedName name="dss" localSheetId="1" hidden="1">#REF!</definedName>
    <definedName name="E206." localSheetId="1">#REF!</definedName>
    <definedName name="eee" localSheetId="1">#REF!</definedName>
    <definedName name="fff" localSheetId="1">#REF!</definedName>
    <definedName name="hhhh" localSheetId="1">#REF!</definedName>
    <definedName name="hvac" localSheetId="1">'[3]Financ. Overview'!#REF!</definedName>
    <definedName name="kkkk" localSheetId="1">#REF!</definedName>
    <definedName name="Module.Prix_SMC" localSheetId="1">Module.Prix_SMC</definedName>
    <definedName name="OS" localSheetId="1">[7]Open!#REF!</definedName>
    <definedName name="_xlnm.Print_Area" localSheetId="1">农村公路新改建项目!$A$1:$N$189</definedName>
    <definedName name="Print_Area_MI" localSheetId="1">#REF!</definedName>
    <definedName name="_xlnm.Print_Titles" localSheetId="1">农村公路新改建项目!$1:$6</definedName>
    <definedName name="Prix_SMC" localSheetId="1">Prix_SMC</definedName>
    <definedName name="rrrr" localSheetId="1">#REF!</definedName>
    <definedName name="s" localSheetId="1">#REF!</definedName>
    <definedName name="SCG" localSheetId="1">'[9]G.1R-Shou COP Gf'!#REF!</definedName>
    <definedName name="sfeggsafasfas" localSheetId="1">#REF!</definedName>
    <definedName name="solar_ratio" localSheetId="1">'[10]POWER ASSUMPTIONS'!$H$7</definedName>
    <definedName name="ss" localSheetId="1">#REF!</definedName>
    <definedName name="ttt" localSheetId="1">#REF!</definedName>
    <definedName name="tttt" localSheetId="1">#REF!</definedName>
    <definedName name="www" localSheetId="1">#REF!</definedName>
    <definedName name="yyyy" localSheetId="1">#REF!</definedName>
    <definedName name="拨款汇总_合计" localSheetId="1">SUM([37]汇总!#REF!)</definedName>
    <definedName name="财力" localSheetId="1">#REF!</definedName>
    <definedName name="大多数" localSheetId="1">'[16]13 铁路配件'!$A$15</definedName>
    <definedName name="大幅度" localSheetId="1">#REF!</definedName>
    <definedName name="汇率" localSheetId="1">#REF!</definedName>
    <definedName name="全额差额比例" localSheetId="1">'[26]C01-1'!#REF!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是" localSheetId="1">#REF!</definedName>
    <definedName name="中国" localSheetId="1">#REF!</definedName>
    <definedName name="전" localSheetId="1">#REF!</definedName>
    <definedName name="주택사업본부" localSheetId="1">#REF!</definedName>
    <definedName name="철구사업본부" localSheetId="1">#REF!</definedName>
    <definedName name="_xlnm._FilterDatabase" localSheetId="0" hidden="1">附件1!$A$6:$Q$94</definedName>
    <definedName name="_xlnm._FilterDatabase" localSheetId="1" hidden="1">农村公路新改建项目!$A$8:$N$189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<sst xmlns="http://schemas.openxmlformats.org/spreadsheetml/2006/main" count="1028" uniqueCount="519">
  <si>
    <t>附件1</t>
  </si>
  <si>
    <t>提前下达2025年第一批交通运输领域专项资金指标表</t>
  </si>
  <si>
    <t>金额单位:万元</t>
  </si>
  <si>
    <t>(单位)市</t>
  </si>
  <si>
    <t>县</t>
  </si>
  <si>
    <t>资金总计</t>
  </si>
  <si>
    <t>普通省道
提级改造项目</t>
  </si>
  <si>
    <t>普通省道
公路改建项目
（详见附表3）</t>
  </si>
  <si>
    <t>普通省道
路面改造项目
（详见附表4）</t>
  </si>
  <si>
    <t>普通省道安全
精细化提升项目
（详见附表5）</t>
  </si>
  <si>
    <t>普通省道
危旧桥改造项目
(详见附表6)</t>
  </si>
  <si>
    <t>乡镇运输
服务站项目</t>
  </si>
  <si>
    <t>乡乡通二级（或三级）公路项目</t>
  </si>
  <si>
    <t>农村公路
危桥改造项目</t>
  </si>
  <si>
    <t>农村公路
新改建项目</t>
  </si>
  <si>
    <t>农村公路
新建桥梁项目</t>
  </si>
  <si>
    <t>备注</t>
  </si>
  <si>
    <t>合计</t>
  </si>
  <si>
    <t>（一）南宁市</t>
  </si>
  <si>
    <t>南宁市</t>
  </si>
  <si>
    <t>兴宁区</t>
  </si>
  <si>
    <t>良庆区</t>
  </si>
  <si>
    <t>武鸣区</t>
  </si>
  <si>
    <t>马山县</t>
  </si>
  <si>
    <t>国家乡村振兴重点帮扶县</t>
  </si>
  <si>
    <t>宾阳县</t>
  </si>
  <si>
    <t>（二）柳州市</t>
  </si>
  <si>
    <t>柳州市</t>
  </si>
  <si>
    <t>鹿寨县</t>
  </si>
  <si>
    <t>融安县</t>
  </si>
  <si>
    <t>自治区乡村振兴重点帮扶县</t>
  </si>
  <si>
    <t>三江侗族自治县</t>
  </si>
  <si>
    <t>（三）桂林市</t>
  </si>
  <si>
    <t>桂林市</t>
  </si>
  <si>
    <t>雁山区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</si>
  <si>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</si>
  <si>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</si>
  <si>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</si>
  <si>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</si>
  <si>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</si>
  <si>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</si>
  <si>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</si>
  <si>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平乐县</t>
  </si>
  <si>
    <t>恭城瑶族自治县</t>
  </si>
  <si>
    <t>（四）梧州市</t>
  </si>
  <si>
    <t>梧州市</t>
  </si>
  <si>
    <t>万秀区</t>
  </si>
  <si>
    <t>龙圩区</t>
  </si>
  <si>
    <t>苍梧县</t>
  </si>
  <si>
    <t>藤县</t>
  </si>
  <si>
    <t>蒙山县</t>
  </si>
  <si>
    <t>岑溪市</t>
  </si>
  <si>
    <t>（五）北海市</t>
  </si>
  <si>
    <t>北海市</t>
  </si>
  <si>
    <t>海城区</t>
  </si>
  <si>
    <t>铁山港区</t>
  </si>
  <si>
    <t>合浦县</t>
  </si>
  <si>
    <t>（六）防城港市</t>
  </si>
  <si>
    <t>防城港市</t>
  </si>
  <si>
    <t>防城区</t>
  </si>
  <si>
    <t>东兴市</t>
  </si>
  <si>
    <t>享受自治区待遇县</t>
  </si>
  <si>
    <t>上思县</t>
  </si>
  <si>
    <t>（七）钦州市</t>
  </si>
  <si>
    <t>钦州市</t>
  </si>
  <si>
    <t>钦南区</t>
  </si>
  <si>
    <t>钦北区</t>
  </si>
  <si>
    <t>浦北县</t>
  </si>
  <si>
    <t>（八）贵港市</t>
  </si>
  <si>
    <t>贵港市</t>
  </si>
  <si>
    <t>港北区</t>
  </si>
  <si>
    <t>港南区</t>
  </si>
  <si>
    <t>覃塘区</t>
  </si>
  <si>
    <t>平南县</t>
  </si>
  <si>
    <t>桂平市</t>
  </si>
  <si>
    <t>（九）玉林市</t>
  </si>
  <si>
    <t>玉林市</t>
  </si>
  <si>
    <t>福绵区</t>
  </si>
  <si>
    <t>兴业县</t>
  </si>
  <si>
    <t>容县</t>
  </si>
  <si>
    <t>陆川县</t>
  </si>
  <si>
    <t>北流市</t>
  </si>
  <si>
    <t>（十）百色市</t>
  </si>
  <si>
    <t>百色市</t>
  </si>
  <si>
    <t>右江区</t>
  </si>
  <si>
    <t>田东县</t>
  </si>
  <si>
    <t>平果市</t>
  </si>
  <si>
    <t>那坡县</t>
  </si>
  <si>
    <t>凌云县</t>
  </si>
  <si>
    <t>乐业县</t>
  </si>
  <si>
    <t>田林县</t>
  </si>
  <si>
    <t>西林县</t>
  </si>
  <si>
    <t>隆林县</t>
  </si>
  <si>
    <t>（十一）贺州市</t>
  </si>
  <si>
    <t>贺州市</t>
  </si>
  <si>
    <t>平桂区</t>
  </si>
  <si>
    <t>八步区</t>
  </si>
  <si>
    <t>昭平县</t>
  </si>
  <si>
    <t>钟山县</t>
  </si>
  <si>
    <t>富川瑶族自治县</t>
  </si>
  <si>
    <t>（十二）河池市</t>
  </si>
  <si>
    <t>河池市</t>
  </si>
  <si>
    <t>金城江区</t>
  </si>
  <si>
    <t>凤山县</t>
  </si>
  <si>
    <t>东兰县</t>
  </si>
  <si>
    <t>环江毛南族自治县</t>
  </si>
  <si>
    <t>大化瑶族自治县</t>
  </si>
  <si>
    <t>宜州市</t>
  </si>
  <si>
    <t>（十三）来宾市</t>
  </si>
  <si>
    <t>来宾市</t>
  </si>
  <si>
    <t>兴宾区</t>
  </si>
  <si>
    <t>合山市</t>
  </si>
  <si>
    <t>武宣县</t>
  </si>
  <si>
    <t xml:space="preserve">象州县 </t>
  </si>
  <si>
    <t>（十四）崇左市</t>
  </si>
  <si>
    <t>崇左市</t>
  </si>
  <si>
    <t>崇左市本级</t>
  </si>
  <si>
    <t>江州区</t>
  </si>
  <si>
    <t>扶绥县</t>
  </si>
  <si>
    <t>大新县</t>
  </si>
  <si>
    <t>天等县</t>
  </si>
  <si>
    <t>凭祥市</t>
  </si>
  <si>
    <t>龙州县</t>
  </si>
  <si>
    <t>附件6</t>
  </si>
  <si>
    <t>农村公路新改建项目明细表</t>
  </si>
  <si>
    <t>序号</t>
  </si>
  <si>
    <t>项目所在地名称</t>
  </si>
  <si>
    <t>项目名称</t>
  </si>
  <si>
    <t>建设规模（公里）</t>
  </si>
  <si>
    <t>计划总投资
（万元）</t>
  </si>
  <si>
    <t>本次安排资金（万元）</t>
  </si>
  <si>
    <t>下达资金至以下单位</t>
  </si>
  <si>
    <t>建设单位</t>
  </si>
  <si>
    <t>市</t>
  </si>
  <si>
    <t>县（区）</t>
  </si>
  <si>
    <t>一级</t>
  </si>
  <si>
    <t>二级</t>
  </si>
  <si>
    <t>三级</t>
  </si>
  <si>
    <t>四级</t>
  </si>
  <si>
    <t>全区总计</t>
  </si>
  <si>
    <t>一</t>
  </si>
  <si>
    <t>南宁市合计</t>
  </si>
  <si>
    <t>（一）</t>
  </si>
  <si>
    <t>良庆区小计</t>
  </si>
  <si>
    <t>良庆镇新兰村乌兰坡</t>
  </si>
  <si>
    <t>良庆区财政局</t>
  </si>
  <si>
    <t>良庆区交通运输局</t>
  </si>
  <si>
    <t>县乡联网路</t>
  </si>
  <si>
    <t>（二）</t>
  </si>
  <si>
    <t>马山县小计</t>
  </si>
  <si>
    <t>镇圩至本立</t>
  </si>
  <si>
    <t>马山县财政局</t>
  </si>
  <si>
    <t>马山县交通运输局</t>
  </si>
  <si>
    <t>建制村通双车道，龙头村、本立村</t>
  </si>
  <si>
    <t>(三)</t>
  </si>
  <si>
    <t>宾阳县小计</t>
  </si>
  <si>
    <t>古辣至大陆村</t>
  </si>
  <si>
    <t>宾阳县财政局</t>
  </si>
  <si>
    <t>宾阳县交通运输局</t>
  </si>
  <si>
    <t>建制村通双车道，马界村</t>
  </si>
  <si>
    <t>二</t>
  </si>
  <si>
    <t>柳州市合计</t>
  </si>
  <si>
    <t>鹿寨县小计</t>
  </si>
  <si>
    <t>寨沙-兴等</t>
  </si>
  <si>
    <t>鹿寨县财政局</t>
  </si>
  <si>
    <t>鹿寨县交通运输局</t>
  </si>
  <si>
    <t>建制村通双车道，古木村、长田村</t>
  </si>
  <si>
    <t>三排-泗湖</t>
  </si>
  <si>
    <t>建制村通双车道，三排村、泗湖村</t>
  </si>
  <si>
    <t>三</t>
  </si>
  <si>
    <t>桂林市合计</t>
  </si>
  <si>
    <t>雁山区小计</t>
  </si>
  <si>
    <t>塘公岩-黎家(K0-K4.1)</t>
  </si>
  <si>
    <t>雁山区财政局</t>
  </si>
  <si>
    <t>桂林市雁山区交通运输局</t>
  </si>
  <si>
    <t>建制村通双车道，八恺村委会、付中村委会、黎家村委会</t>
  </si>
  <si>
    <t>周家路口-周家(K0-K1.6)</t>
  </si>
  <si>
    <t>建制村通双车道，周家村委会</t>
  </si>
  <si>
    <t>灵川县小计</t>
  </si>
  <si>
    <t>公平至和平公路</t>
  </si>
  <si>
    <t>灵川县财政局</t>
  </si>
  <si>
    <t>灵川县交通运输局</t>
  </si>
  <si>
    <t>建制村通双车道，公平村、和平村</t>
  </si>
  <si>
    <t>兴安县小计</t>
  </si>
  <si>
    <t>兴安县华江瑶族乡旅游公路(省道S202线-华江-高寨)工程</t>
  </si>
  <si>
    <t>兴安县财政局</t>
  </si>
  <si>
    <t>兴安县交通运输局</t>
  </si>
  <si>
    <t>新增，资源路、旅游路、产业路。</t>
  </si>
  <si>
    <t>（四）</t>
  </si>
  <si>
    <t>永福县小计</t>
  </si>
  <si>
    <t>六岭桥至胜利村</t>
  </si>
  <si>
    <t>永福县财政局</t>
  </si>
  <si>
    <t>永福县交通运输局</t>
  </si>
  <si>
    <t>建制村通双车道，胜利村</t>
  </si>
  <si>
    <t>干校至黑石岭</t>
  </si>
  <si>
    <t>建制村通双车道，黑石岭村</t>
  </si>
  <si>
    <t>（五）</t>
  </si>
  <si>
    <t>灌阳县小计</t>
  </si>
  <si>
    <t>兴秀-东阳</t>
  </si>
  <si>
    <t>灌阳县财政局</t>
  </si>
  <si>
    <t>灌阳县交通运输局</t>
  </si>
  <si>
    <t>建制村通双车道，东阳村</t>
  </si>
  <si>
    <t>联德-正江</t>
  </si>
  <si>
    <t>建制村通双车道，正江村</t>
  </si>
  <si>
    <t>水车-铁口源</t>
  </si>
  <si>
    <t>建制村通双车道，大营、德里村</t>
  </si>
  <si>
    <t>（六）</t>
  </si>
  <si>
    <t>龙胜县小计</t>
  </si>
  <si>
    <t>杉木坳-横水</t>
  </si>
  <si>
    <t>龙胜各族自治县财政局</t>
  </si>
  <si>
    <t>龙胜各族自治县交通运输局</t>
  </si>
  <si>
    <t>建制村通双车道，芙蓉村</t>
  </si>
  <si>
    <t>（七）</t>
  </si>
  <si>
    <t>平乐县小计</t>
  </si>
  <si>
    <t>平乐县青龙至平西</t>
  </si>
  <si>
    <t>平乐县财政局</t>
  </si>
  <si>
    <t>平乐县交通运输局</t>
  </si>
  <si>
    <t>建制村通双车道，莲塘、平西村</t>
  </si>
  <si>
    <t>（八）</t>
  </si>
  <si>
    <t>恭城县小计</t>
  </si>
  <si>
    <t>天堂村通双车道</t>
  </si>
  <si>
    <t>恭城瑶族自治县财政局</t>
  </si>
  <si>
    <t>恭城瑶族自治县交通运输局</t>
  </si>
  <si>
    <t>建制村通双车道，天堂村</t>
  </si>
  <si>
    <t>和平村通双车道</t>
  </si>
  <si>
    <t>建制村通双车道，和平村</t>
  </si>
  <si>
    <t>北溪村通双车道</t>
  </si>
  <si>
    <t>建制村通双车道，北溪村</t>
  </si>
  <si>
    <t>梧州市合计</t>
  </si>
  <si>
    <t>万秀区小计</t>
  </si>
  <si>
    <t>大漓口至夏郢公路提级改造工程一期（K2.5-K7.5）</t>
  </si>
  <si>
    <t>万秀区财政局</t>
  </si>
  <si>
    <t>万秀区交通运输局</t>
  </si>
  <si>
    <t>建制村通双车道，夏郢村</t>
  </si>
  <si>
    <t>龙圩区小计</t>
  </si>
  <si>
    <t>下昃至社学</t>
  </si>
  <si>
    <t>龙圩区财政局</t>
  </si>
  <si>
    <t>龙圩区交通运输局</t>
  </si>
  <si>
    <t>平地至淑里</t>
  </si>
  <si>
    <t>旅游路、资源路、产业路</t>
  </si>
  <si>
    <t>（三）</t>
  </si>
  <si>
    <t>苍梧县小计</t>
  </si>
  <si>
    <t>帘溪村莫面至广东南丰镇沙冲村（广西段）</t>
  </si>
  <si>
    <t>苍梧县财政局</t>
  </si>
  <si>
    <t>苍梧县交通运输局</t>
  </si>
  <si>
    <t>建制村通双车道，帘溪村</t>
  </si>
  <si>
    <t>贡组至立湴</t>
  </si>
  <si>
    <t>藤县小计</t>
  </si>
  <si>
    <t>国道G321至南安</t>
  </si>
  <si>
    <t>藤县财政局</t>
  </si>
  <si>
    <t>藤县交通运输局</t>
  </si>
  <si>
    <t>鸭特至新马</t>
  </si>
  <si>
    <t>五</t>
  </si>
  <si>
    <t>北海市合计</t>
  </si>
  <si>
    <t>海城区小计</t>
  </si>
  <si>
    <t>圣堂景区-贝壳沙滩景区</t>
  </si>
  <si>
    <t>海城区财政局</t>
  </si>
  <si>
    <t>涠洲岛旅游区市政交通局</t>
  </si>
  <si>
    <t>鳄鱼山景区道路</t>
  </si>
  <si>
    <t>六</t>
  </si>
  <si>
    <t>防城港市合计</t>
  </si>
  <si>
    <t>防城区小计</t>
  </si>
  <si>
    <t>板八至板岸</t>
  </si>
  <si>
    <t>防城区财政局</t>
  </si>
  <si>
    <t>防城区交通运输局</t>
  </si>
  <si>
    <t>上思县小计</t>
  </si>
  <si>
    <t>那思至矿泉水厂</t>
  </si>
  <si>
    <t>上思县财政局</t>
  </si>
  <si>
    <t>上思县交通运输局</t>
  </si>
  <si>
    <t>七</t>
  </si>
  <si>
    <t>钦州市合计</t>
  </si>
  <si>
    <t>钦南区小计</t>
  </si>
  <si>
    <t>水口至担坳</t>
  </si>
  <si>
    <t>钦南区财政局</t>
  </si>
  <si>
    <t>钦南区交通运输局</t>
  </si>
  <si>
    <t>那彭至担坳</t>
  </si>
  <si>
    <t>后立至那勉</t>
  </si>
  <si>
    <t>钦北区小计</t>
  </si>
  <si>
    <t>久隆至平吉</t>
  </si>
  <si>
    <t>钦北区财政局</t>
  </si>
  <si>
    <t>钦北区交通运输局</t>
  </si>
  <si>
    <t>贵台至甲家</t>
  </si>
  <si>
    <t>古龙至湴塘</t>
  </si>
  <si>
    <t>浦北县小计</t>
  </si>
  <si>
    <t>平睦至五峰</t>
  </si>
  <si>
    <t>浦北县财政局</t>
  </si>
  <si>
    <t>浦北县交通运输局</t>
  </si>
  <si>
    <t>马兰至开田坪</t>
  </si>
  <si>
    <t>叉路口至五皇岭</t>
  </si>
  <si>
    <t>龙门至茶山</t>
  </si>
  <si>
    <t>长平至林塘</t>
  </si>
  <si>
    <t>王坡至塘胜</t>
  </si>
  <si>
    <t>沙场至关塘</t>
  </si>
  <si>
    <t>张黄至十字</t>
  </si>
  <si>
    <t>平马至凤坪</t>
  </si>
  <si>
    <t>八</t>
  </si>
  <si>
    <t>贵港市合计</t>
  </si>
  <si>
    <t>港北区小计</t>
  </si>
  <si>
    <t>小江-二桥</t>
  </si>
  <si>
    <t>港北区财政局</t>
  </si>
  <si>
    <t>贵港市公路事业发展中心</t>
  </si>
  <si>
    <t>武乐-林佳</t>
  </si>
  <si>
    <t>港北区交通运输局</t>
  </si>
  <si>
    <t>建制村通双车道，武乐村、胜岭村、东南村</t>
  </si>
  <si>
    <t>武乐-必祝塘</t>
  </si>
  <si>
    <t>建制村通双车道，武乐村、吉斗村</t>
  </si>
  <si>
    <t>贵钢石场-西江农场八队</t>
  </si>
  <si>
    <t>港南区小计</t>
  </si>
  <si>
    <t>茶山渡槽-乌柳</t>
  </si>
  <si>
    <t>港南区财政局</t>
  </si>
  <si>
    <t>贵港市港南区公路管理所</t>
  </si>
  <si>
    <t>建制村通双车道，乌柳村</t>
  </si>
  <si>
    <t>红朗小学-大路垌</t>
  </si>
  <si>
    <t>建制村通双车道，大路垌村</t>
  </si>
  <si>
    <t>桥圩-姚平</t>
  </si>
  <si>
    <t>建制村通双车道，姚平村</t>
  </si>
  <si>
    <t>覃塘区小计</t>
  </si>
  <si>
    <t>蒙公-振南</t>
  </si>
  <si>
    <t>覃塘区财政局</t>
  </si>
  <si>
    <t>贵港市覃塘区交通运输局</t>
  </si>
  <si>
    <t>建制村通双车道，廖瑞村、罗柴村</t>
  </si>
  <si>
    <t>樟木-元金</t>
  </si>
  <si>
    <t>建制村通双车道，寺江村、元金村</t>
  </si>
  <si>
    <t>卢村-荣盏</t>
  </si>
  <si>
    <t>建制村通双车道，凌动村、荣盏村</t>
  </si>
  <si>
    <t>大岭一级联线-分界牌</t>
  </si>
  <si>
    <t>建制村通双车道，龙贵村</t>
  </si>
  <si>
    <t>瓦窑-白沙</t>
  </si>
  <si>
    <t>平南县小计</t>
  </si>
  <si>
    <t>官成至章逻</t>
  </si>
  <si>
    <t>平南县财政局</t>
  </si>
  <si>
    <t>平南县交通运输局</t>
  </si>
  <si>
    <t>建制村通双车道，章逻村</t>
  </si>
  <si>
    <t>花石村石一队至石二队</t>
  </si>
  <si>
    <t>建制村通双车道，花石村</t>
  </si>
  <si>
    <t>桂平市小计</t>
  </si>
  <si>
    <t>大圩至蒙圩</t>
  </si>
  <si>
    <t>桂平市财政局</t>
  </si>
  <si>
    <t>桂平市交通运输局</t>
  </si>
  <si>
    <t>荔玉高速木圭出口至水活</t>
  </si>
  <si>
    <t>旅游路、资源路、产业路（按二级公路补助标准）</t>
  </si>
  <si>
    <t>九</t>
  </si>
  <si>
    <t>玉林市合计</t>
  </si>
  <si>
    <t>福绵区小计</t>
  </si>
  <si>
    <t>成均圩至古城村高速路桥洞</t>
  </si>
  <si>
    <t>福绵区财政局</t>
  </si>
  <si>
    <t>福绵区交通运输局</t>
  </si>
  <si>
    <t>容县小计</t>
  </si>
  <si>
    <t>容县至玉林</t>
  </si>
  <si>
    <t>容县财政局</t>
  </si>
  <si>
    <t>容县交通运输局</t>
  </si>
  <si>
    <t>北流市小计</t>
  </si>
  <si>
    <t>北流至六靖沉香产业基地二级公路（一期）K0-K22</t>
  </si>
  <si>
    <t>北流市财政局</t>
  </si>
  <si>
    <t>北流市交通运输局</t>
  </si>
  <si>
    <t>十</t>
  </si>
  <si>
    <t>百色市合计</t>
  </si>
  <si>
    <t>田东县小计</t>
  </si>
  <si>
    <t>祷午至进化</t>
  </si>
  <si>
    <t>田东县财政局</t>
  </si>
  <si>
    <t>田东县交通运输局</t>
  </si>
  <si>
    <t>建制村通双车道，进化</t>
  </si>
  <si>
    <t>平果市小计</t>
  </si>
  <si>
    <t>壮烈至雁山</t>
  </si>
  <si>
    <t>平果市财政局</t>
  </si>
  <si>
    <t>平果市交通运输局</t>
  </si>
  <si>
    <t>建制村通双车道，雁山村</t>
  </si>
  <si>
    <t>堆圩至百丰</t>
  </si>
  <si>
    <t>建制村通双车道，百丰村</t>
  </si>
  <si>
    <t>那坡县小计</t>
  </si>
  <si>
    <t>那坡县现代生态养殖生猪产业园公路</t>
  </si>
  <si>
    <t>那坡县财政局</t>
  </si>
  <si>
    <t>那坡县交通运输局</t>
  </si>
  <si>
    <t>达近-马独</t>
  </si>
  <si>
    <t>弄洞-弄练</t>
  </si>
  <si>
    <t>村级路口-弄江</t>
  </si>
  <si>
    <t>谷干-坡鸟2屯</t>
  </si>
  <si>
    <t>凌云县小计</t>
  </si>
  <si>
    <t>加尤至磨贤</t>
  </si>
  <si>
    <t>凌云县财政局</t>
  </si>
  <si>
    <t>凌云县地方公路发展中心</t>
  </si>
  <si>
    <t>建制村通双车道，陇槐、磨贤</t>
  </si>
  <si>
    <t>田林县小计</t>
  </si>
  <si>
    <t>旧州至平塘线K6+500处-示甫-徕周-隆林边界</t>
  </si>
  <si>
    <t>田林县财政局</t>
  </si>
  <si>
    <t>田林县交通运输局</t>
  </si>
  <si>
    <t>建制村通双车道，板仰、示甫、徕周</t>
  </si>
  <si>
    <t>百昂至龙车</t>
  </si>
  <si>
    <t>建制村通双车道，龙车、平和</t>
  </si>
  <si>
    <t>西林县小计</t>
  </si>
  <si>
    <t>西林县鲁维码头至平寨老寨</t>
  </si>
  <si>
    <t>西林县财政局</t>
  </si>
  <si>
    <t>西林县交通运输局</t>
  </si>
  <si>
    <t>西林县平碰至鲁维</t>
  </si>
  <si>
    <t>隆林县小计</t>
  </si>
  <si>
    <t>隆林各族自治县</t>
  </si>
  <si>
    <t>河马至介廷公路（隆或至介廷路段）</t>
  </si>
  <si>
    <t>隆林各族自治县财政局</t>
  </si>
  <si>
    <t>隆林各族自治县交通运输局</t>
  </si>
  <si>
    <t>建制村通双车道，滴岩、马窑、岩怀</t>
  </si>
  <si>
    <t>十一</t>
  </si>
  <si>
    <t>贺州市合计</t>
  </si>
  <si>
    <t>八步区小计</t>
  </si>
  <si>
    <t>路花至桂岭二级公路（路花至里松段）</t>
  </si>
  <si>
    <t>八步区财政局</t>
  </si>
  <si>
    <t>八步区交通运输局</t>
  </si>
  <si>
    <t>钟山县小计</t>
  </si>
  <si>
    <t>燕塘至两安</t>
  </si>
  <si>
    <t>钟山县财政局</t>
  </si>
  <si>
    <t>钟山县交通运输局</t>
  </si>
  <si>
    <t>补助仅备案1998万元，其他自筹</t>
  </si>
  <si>
    <t>富川县小计</t>
  </si>
  <si>
    <t>富川县</t>
  </si>
  <si>
    <t>木塘路口至木塘</t>
  </si>
  <si>
    <t>富川县财政局</t>
  </si>
  <si>
    <t>富川瑶族自治县交通运输局</t>
  </si>
  <si>
    <t>建制村通双车道，木塘村</t>
  </si>
  <si>
    <t>葛坡社区至合洞</t>
  </si>
  <si>
    <t>建制村通双车道，合洞村</t>
  </si>
  <si>
    <t>大围园大门楼至大围村</t>
  </si>
  <si>
    <t>建制村通双车道，大围村</t>
  </si>
  <si>
    <t>新华至小水洞</t>
  </si>
  <si>
    <t>建制村通双车道，东湾村</t>
  </si>
  <si>
    <t>十二</t>
  </si>
  <si>
    <t>河池市合计</t>
  </si>
  <si>
    <t>金城江区小计</t>
  </si>
  <si>
    <t>六甲至拔贡</t>
  </si>
  <si>
    <t>金城江区财政局</t>
  </si>
  <si>
    <t>金城江区交通运输局</t>
  </si>
  <si>
    <t>八万至北隘</t>
  </si>
  <si>
    <t>金城江区公路事业发展中心</t>
  </si>
  <si>
    <t>拔贡至贡维</t>
  </si>
  <si>
    <t>那余至洛水</t>
  </si>
  <si>
    <t>河池市金城江区公路事业发展中心</t>
  </si>
  <si>
    <t>建制村通双车道，洛水</t>
  </si>
  <si>
    <t>南丹至九圩（K53+451-K63+200）</t>
  </si>
  <si>
    <t>建制村通双车道，隘口、平村</t>
  </si>
  <si>
    <t>中村至德兴</t>
  </si>
  <si>
    <t>建制村通双车道，德兴</t>
  </si>
  <si>
    <t>大山塘至朝平（K21.253-31.195）</t>
  </si>
  <si>
    <t>建制村通双车道，下桥、朝平</t>
  </si>
  <si>
    <t>都街至才其</t>
  </si>
  <si>
    <t>建制村通双车道，永兴、永康</t>
  </si>
  <si>
    <t>凤山县小计</t>
  </si>
  <si>
    <t>龙丰－凤凰</t>
  </si>
  <si>
    <t>凤山县财政局</t>
  </si>
  <si>
    <t>凤山县交通运输局</t>
  </si>
  <si>
    <t>建制村通双车道，凤凰村</t>
  </si>
  <si>
    <t>（谋爱－大洞）</t>
  </si>
  <si>
    <t>建制村通双车道，大洞村</t>
  </si>
  <si>
    <t>谋爱－登亭</t>
  </si>
  <si>
    <t>建制村通双车道，登亭村</t>
  </si>
  <si>
    <t>乔音－巴甲</t>
  </si>
  <si>
    <t>建制村通双车道，巴甲村</t>
  </si>
  <si>
    <t>袍里－谋屯</t>
  </si>
  <si>
    <t>建制村通双车道，谋屯村</t>
  </si>
  <si>
    <t>梅花堡－凤界</t>
  </si>
  <si>
    <t>建制村通双车道，凤界村</t>
  </si>
  <si>
    <t>为坡至廷社</t>
  </si>
  <si>
    <t>建制村通双车道，大同村</t>
  </si>
  <si>
    <t>央峒－廷社</t>
  </si>
  <si>
    <t>建制村通双车道，廷社村</t>
  </si>
  <si>
    <t>东兰县小计</t>
  </si>
  <si>
    <t>长江至砦牙（东兰段）</t>
  </si>
  <si>
    <t>东兰县财政局</t>
  </si>
  <si>
    <t>东兰县交通运输局</t>
  </si>
  <si>
    <t>激励项目</t>
  </si>
  <si>
    <t>兰阳至泗孟</t>
  </si>
  <si>
    <t>江平至纳腊</t>
  </si>
  <si>
    <t>大化县小计</t>
  </si>
  <si>
    <t>都阳至黎明（江南至黎明段）</t>
  </si>
  <si>
    <t>大化瑶族自治县财政局</t>
  </si>
  <si>
    <t>大化县交通运输局</t>
  </si>
  <si>
    <t>古河－怀合</t>
  </si>
  <si>
    <t>建制村通双车道，怀合村</t>
  </si>
  <si>
    <t>古文－怀雄</t>
  </si>
  <si>
    <t>建制村通双车道，怀雄村</t>
  </si>
  <si>
    <t>宜州区小计</t>
  </si>
  <si>
    <t>宜州区</t>
  </si>
  <si>
    <t>G323至洛东智慧产业园区入园道路</t>
  </si>
  <si>
    <t>宜州区财政局</t>
  </si>
  <si>
    <t>宜州高新区管委会</t>
  </si>
  <si>
    <t>自治区督查激励项目，总补助990万元，自治区督查激励资金桂财工交〔2023〕59号安排701万元，其余289万元由河池市从其获得的“以奖代补”切块资金中自行安排，资金安排后调整资金结构。</t>
  </si>
  <si>
    <t>十三</t>
  </si>
  <si>
    <t>来宾市合计</t>
  </si>
  <si>
    <t>兴宾区小计</t>
  </si>
  <si>
    <t>小平阳至龙葛公路</t>
  </si>
  <si>
    <t>兴宾区财政局</t>
  </si>
  <si>
    <t>来宾市兴宾区交通运输局</t>
  </si>
  <si>
    <t>武宣县小计</t>
  </si>
  <si>
    <t>双狮至朗村路面提升工程</t>
  </si>
  <si>
    <t>武宣县财政局</t>
  </si>
  <si>
    <t>武宣县交通运输局</t>
  </si>
  <si>
    <t>十四</t>
  </si>
  <si>
    <t>崇左市合计</t>
  </si>
  <si>
    <t>市本级小计</t>
  </si>
  <si>
    <t>市本级</t>
  </si>
  <si>
    <t>德天至硕龙</t>
  </si>
  <si>
    <t>市本级财政局</t>
  </si>
  <si>
    <t>崇左市城建集团</t>
  </si>
  <si>
    <t>属县域重要节点</t>
  </si>
  <si>
    <t>江州区小计</t>
  </si>
  <si>
    <t>落城至渠扶</t>
  </si>
  <si>
    <t>江州区财政局</t>
  </si>
  <si>
    <t>江州区交通运输局</t>
  </si>
  <si>
    <t>扶绥县小计</t>
  </si>
  <si>
    <t>金光至赛仁</t>
  </si>
  <si>
    <t>扶绥县财政局</t>
  </si>
  <si>
    <t>扶绥县交通运输局</t>
  </si>
  <si>
    <t>竹琴至板劳</t>
  </si>
  <si>
    <t>昌平至岩和</t>
  </si>
  <si>
    <t>天等县小计</t>
  </si>
  <si>
    <t>天等县牛头岭风车山地公园</t>
  </si>
  <si>
    <t>天等县财政局</t>
  </si>
  <si>
    <t>天等县交通运输局</t>
  </si>
  <si>
    <t>凭祥市小计</t>
  </si>
  <si>
    <t>凭祥至平而关（三联村委至浦责屯段）</t>
  </si>
  <si>
    <t>凭祥市财政局</t>
  </si>
  <si>
    <t>凭祥市交通运输局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</si>
</sst>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4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11"/>
      <name val="仿宋"/>
      <charset val="134"/>
    </font>
    <font>
      <b/>
      <sz val="10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sz val="16"/>
      <name val="方正小标宋简体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9"/>
      <name val="仿宋"/>
      <charset val="134"/>
    </font>
    <font>
      <sz val="12"/>
      <name val="仿宋"/>
      <charset val="134"/>
    </font>
    <font>
      <sz val="9"/>
      <color rgb="FFFF0000"/>
      <name val="仿宋"/>
      <charset val="134"/>
    </font>
    <font>
      <b/>
      <sz val="2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Times New Roman"/>
      <charset val="0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0"/>
      <color rgb="FF000000"/>
      <name val="宋体"/>
      <charset val="134"/>
      <scheme val="minor"/>
    </font>
    <font>
      <sz val="10"/>
      <name val="Helv"/>
      <charset val="0"/>
    </font>
    <font>
      <sz val="12"/>
      <name val="宋体"/>
      <charset val="134"/>
      <scheme val="minor"/>
    </font>
    <font>
      <sz val="10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36" fillId="0" borderId="0"/>
    <xf numFmtId="0" fontId="0" fillId="0" borderId="0"/>
    <xf numFmtId="0" fontId="17" fillId="0" borderId="0">
      <alignment vertical="center"/>
    </xf>
    <xf numFmtId="0" fontId="0" fillId="0" borderId="0"/>
    <xf numFmtId="0" fontId="37" fillId="0" borderId="0"/>
    <xf numFmtId="0" fontId="0" fillId="0" borderId="0"/>
    <xf numFmtId="0" fontId="36" fillId="0" borderId="0"/>
    <xf numFmtId="43" fontId="38" fillId="0" borderId="0" applyFont="0" applyFill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0" fillId="0" borderId="0"/>
    <xf numFmtId="0" fontId="0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38" fillId="0" borderId="0" applyFont="0" applyFill="0" applyBorder="0" applyAlignment="0" applyProtection="0">
      <alignment vertical="center"/>
    </xf>
    <xf numFmtId="0" fontId="40" fillId="34" borderId="0">
      <alignment horizontal="center" vertical="center"/>
    </xf>
    <xf numFmtId="0" fontId="0" fillId="0" borderId="0"/>
    <xf numFmtId="0" fontId="0" fillId="0" borderId="0" applyFill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1" fillId="0" borderId="0"/>
    <xf numFmtId="0" fontId="4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/>
    <xf numFmtId="0" fontId="42" fillId="0" borderId="0"/>
    <xf numFmtId="0" fontId="0" fillId="0" borderId="0"/>
    <xf numFmtId="0" fontId="0" fillId="0" borderId="0">
      <alignment vertical="center"/>
    </xf>
    <xf numFmtId="0" fontId="0" fillId="0" borderId="0"/>
    <xf numFmtId="0" fontId="1" fillId="0" borderId="0" applyFill="0"/>
    <xf numFmtId="0" fontId="43" fillId="35" borderId="0">
      <alignment horizontal="center" vertical="center"/>
    </xf>
    <xf numFmtId="0" fontId="0" fillId="0" borderId="0"/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38" fillId="0" borderId="0">
      <alignment vertical="center"/>
    </xf>
    <xf numFmtId="0" fontId="0" fillId="0" borderId="0"/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40" fillId="34" borderId="0">
      <alignment horizontal="center" vertical="center"/>
    </xf>
    <xf numFmtId="0" fontId="17" fillId="0" borderId="0">
      <alignment vertical="center"/>
    </xf>
    <xf numFmtId="0" fontId="41" fillId="0" borderId="0"/>
  </cellStyleXfs>
  <cellXfs count="125">
    <xf numFmtId="0" fontId="0" fillId="0" borderId="0" xfId="0">
      <alignment vertical="center"/>
    </xf>
    <xf numFmtId="0" fontId="1" fillId="0" borderId="0" xfId="60" applyNumberFormat="1" applyFont="1" applyFill="1" applyAlignment="1">
      <alignment horizontal="center"/>
    </xf>
    <xf numFmtId="0" fontId="2" fillId="0" borderId="0" xfId="60" applyNumberFormat="1" applyFont="1" applyFill="1" applyBorder="1" applyAlignment="1">
      <alignment horizontal="center"/>
    </xf>
    <xf numFmtId="0" fontId="3" fillId="0" borderId="0" xfId="60" applyNumberFormat="1" applyFont="1" applyFill="1" applyBorder="1" applyAlignment="1">
      <alignment horizontal="center"/>
    </xf>
    <xf numFmtId="0" fontId="4" fillId="0" borderId="0" xfId="60" applyNumberFormat="1" applyFont="1" applyFill="1" applyBorder="1" applyAlignment="1">
      <alignment horizontal="center" vertical="center"/>
    </xf>
    <xf numFmtId="0" fontId="5" fillId="0" borderId="0" xfId="6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60" applyNumberFormat="1" applyFont="1" applyFill="1" applyBorder="1" applyAlignment="1">
      <alignment horizontal="center"/>
    </xf>
    <xf numFmtId="176" fontId="1" fillId="0" borderId="0" xfId="60" applyNumberFormat="1" applyFont="1" applyFill="1" applyBorder="1" applyAlignment="1">
      <alignment horizontal="center" wrapText="1"/>
    </xf>
    <xf numFmtId="177" fontId="1" fillId="0" borderId="0" xfId="60" applyNumberFormat="1" applyFont="1" applyFill="1" applyBorder="1" applyAlignment="1">
      <alignment horizontal="center"/>
    </xf>
    <xf numFmtId="176" fontId="7" fillId="0" borderId="0" xfId="60" applyNumberFormat="1" applyFont="1" applyFill="1" applyBorder="1" applyAlignment="1">
      <alignment horizontal="center" vertical="center"/>
    </xf>
    <xf numFmtId="0" fontId="7" fillId="0" borderId="0" xfId="60" applyNumberFormat="1" applyFont="1" applyFill="1" applyBorder="1" applyAlignment="1">
      <alignment horizontal="center" vertical="center"/>
    </xf>
    <xf numFmtId="0" fontId="1" fillId="0" borderId="0" xfId="60" applyNumberFormat="1" applyFont="1" applyFill="1" applyBorder="1" applyAlignment="1">
      <alignment horizontal="left" vertical="center" wrapText="1"/>
    </xf>
    <xf numFmtId="0" fontId="8" fillId="0" borderId="0" xfId="60" applyNumberFormat="1" applyFont="1" applyFill="1" applyBorder="1" applyAlignment="1">
      <alignment vertical="center"/>
    </xf>
    <xf numFmtId="0" fontId="9" fillId="0" borderId="0" xfId="60" applyNumberFormat="1" applyFont="1" applyFill="1" applyBorder="1" applyAlignment="1">
      <alignment vertical="center" wrapText="1"/>
    </xf>
    <xf numFmtId="0" fontId="10" fillId="0" borderId="0" xfId="60" applyNumberFormat="1" applyFont="1" applyFill="1" applyBorder="1" applyAlignment="1">
      <alignment vertical="center" wrapText="1"/>
    </xf>
    <xf numFmtId="0" fontId="11" fillId="0" borderId="0" xfId="60" applyNumberFormat="1" applyFont="1" applyFill="1" applyAlignment="1">
      <alignment horizontal="center" vertical="center" wrapText="1"/>
    </xf>
    <xf numFmtId="0" fontId="3" fillId="0" borderId="0" xfId="60" applyNumberFormat="1" applyFont="1" applyFill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center" vertical="center" wrapText="1"/>
    </xf>
    <xf numFmtId="0" fontId="12" fillId="0" borderId="1" xfId="57" applyNumberFormat="1" applyFont="1" applyFill="1" applyBorder="1" applyAlignment="1"/>
    <xf numFmtId="176" fontId="4" fillId="0" borderId="1" xfId="60" applyNumberFormat="1" applyFont="1" applyFill="1" applyBorder="1" applyAlignment="1">
      <alignment horizontal="center" vertical="center" wrapText="1"/>
    </xf>
    <xf numFmtId="177" fontId="4" fillId="0" borderId="1" xfId="6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vertical="center"/>
    </xf>
    <xf numFmtId="176" fontId="5" fillId="0" borderId="1" xfId="60" applyNumberFormat="1" applyFont="1" applyFill="1" applyBorder="1" applyAlignment="1">
      <alignment horizontal="center" vertical="center" wrapText="1"/>
    </xf>
    <xf numFmtId="177" fontId="5" fillId="0" borderId="1" xfId="6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/>
    </xf>
    <xf numFmtId="0" fontId="5" fillId="0" borderId="1" xfId="60" applyNumberFormat="1" applyFont="1" applyFill="1" applyBorder="1" applyAlignment="1">
      <alignment horizontal="left" vertical="center"/>
    </xf>
    <xf numFmtId="0" fontId="13" fillId="0" borderId="1" xfId="57" applyNumberFormat="1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13" fillId="0" borderId="1" xfId="103" applyNumberFormat="1" applyFont="1" applyFill="1" applyBorder="1" applyAlignment="1">
      <alignment horizontal="center" vertical="center" wrapText="1"/>
    </xf>
    <xf numFmtId="176" fontId="13" fillId="0" borderId="1" xfId="112" applyNumberFormat="1" applyFont="1" applyFill="1" applyBorder="1" applyAlignment="1" applyProtection="1">
      <alignment horizontal="center" vertical="center" wrapText="1"/>
    </xf>
    <xf numFmtId="177" fontId="13" fillId="0" borderId="1" xfId="103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left" vertical="center" wrapText="1"/>
    </xf>
    <xf numFmtId="0" fontId="13" fillId="0" borderId="1" xfId="103" applyFont="1" applyFill="1" applyBorder="1" applyAlignment="1">
      <alignment horizontal="center" vertical="center" wrapText="1"/>
    </xf>
    <xf numFmtId="0" fontId="13" fillId="0" borderId="1" xfId="83" applyFont="1" applyFill="1" applyBorder="1" applyAlignment="1">
      <alignment horizontal="center" vertical="center" wrapText="1"/>
    </xf>
    <xf numFmtId="176" fontId="13" fillId="0" borderId="1" xfId="82" applyNumberFormat="1" applyFont="1" applyFill="1" applyBorder="1" applyAlignment="1">
      <alignment horizontal="center" vertical="center" wrapText="1"/>
    </xf>
    <xf numFmtId="176" fontId="13" fillId="0" borderId="1" xfId="111" applyNumberFormat="1" applyFont="1" applyFill="1" applyBorder="1" applyAlignment="1">
      <alignment horizontal="center" vertical="center" wrapText="1"/>
    </xf>
    <xf numFmtId="0" fontId="13" fillId="0" borderId="1" xfId="83" applyNumberFormat="1" applyFont="1" applyFill="1" applyBorder="1" applyAlignment="1">
      <alignment horizontal="center" vertical="center" wrapText="1"/>
    </xf>
    <xf numFmtId="0" fontId="13" fillId="0" borderId="1" xfId="103" applyNumberFormat="1" applyFont="1" applyFill="1" applyBorder="1" applyAlignment="1">
      <alignment horizontal="center" vertical="center"/>
    </xf>
    <xf numFmtId="176" fontId="13" fillId="0" borderId="1" xfId="103" applyNumberFormat="1" applyFont="1" applyFill="1" applyBorder="1" applyAlignment="1">
      <alignment horizontal="center" vertical="center" wrapText="1"/>
    </xf>
    <xf numFmtId="177" fontId="13" fillId="0" borderId="1" xfId="6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60" applyNumberFormat="1" applyFont="1" applyFill="1" applyBorder="1" applyAlignment="1">
      <alignment horizontal="center" vertical="center"/>
    </xf>
    <xf numFmtId="0" fontId="13" fillId="0" borderId="1" xfId="60" applyNumberFormat="1" applyFont="1" applyFill="1" applyBorder="1" applyAlignment="1">
      <alignment horizontal="center" vertical="center" wrapText="1"/>
    </xf>
    <xf numFmtId="176" fontId="13" fillId="0" borderId="1" xfId="91" applyNumberFormat="1" applyFont="1" applyFill="1" applyBorder="1" applyAlignment="1">
      <alignment horizontal="center" vertical="center" wrapText="1"/>
    </xf>
    <xf numFmtId="176" fontId="13" fillId="0" borderId="1" xfId="83" applyNumberFormat="1" applyFont="1" applyFill="1" applyBorder="1" applyAlignment="1">
      <alignment horizontal="center" vertical="center" wrapText="1"/>
    </xf>
    <xf numFmtId="0" fontId="13" fillId="0" borderId="1" xfId="59" applyNumberFormat="1" applyFont="1" applyFill="1" applyBorder="1" applyAlignment="1">
      <alignment horizontal="center" vertical="center" wrapText="1"/>
    </xf>
    <xf numFmtId="176" fontId="13" fillId="0" borderId="1" xfId="98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60" applyNumberFormat="1" applyFont="1" applyFill="1" applyBorder="1" applyAlignment="1">
      <alignment horizontal="center" vertical="center" wrapText="1"/>
    </xf>
    <xf numFmtId="0" fontId="3" fillId="0" borderId="0" xfId="60" applyNumberFormat="1" applyFont="1" applyFill="1" applyAlignment="1">
      <alignment horizontal="right" vertical="center" wrapText="1"/>
    </xf>
    <xf numFmtId="0" fontId="4" fillId="0" borderId="2" xfId="95" applyNumberFormat="1" applyFont="1" applyFill="1" applyBorder="1" applyAlignment="1">
      <alignment horizontal="center" vertical="center" wrapText="1"/>
    </xf>
    <xf numFmtId="176" fontId="4" fillId="0" borderId="2" xfId="60" applyNumberFormat="1" applyFont="1" applyFill="1" applyBorder="1" applyAlignment="1">
      <alignment horizontal="center" vertical="center" wrapText="1"/>
    </xf>
    <xf numFmtId="0" fontId="4" fillId="0" borderId="1" xfId="96" applyNumberFormat="1" applyFont="1" applyFill="1" applyBorder="1" applyAlignment="1">
      <alignment horizontal="center" vertical="center" wrapText="1"/>
    </xf>
    <xf numFmtId="0" fontId="4" fillId="0" borderId="3" xfId="60" applyNumberFormat="1" applyFont="1" applyFill="1" applyBorder="1" applyAlignment="1">
      <alignment horizontal="center" vertical="center" wrapText="1"/>
    </xf>
    <xf numFmtId="0" fontId="4" fillId="0" borderId="4" xfId="95" applyNumberFormat="1" applyFont="1" applyFill="1" applyBorder="1" applyAlignment="1">
      <alignment horizontal="center" vertical="center" wrapText="1"/>
    </xf>
    <xf numFmtId="176" fontId="4" fillId="0" borderId="4" xfId="60" applyNumberFormat="1" applyFont="1" applyFill="1" applyBorder="1" applyAlignment="1">
      <alignment horizontal="center" vertical="center" wrapText="1"/>
    </xf>
    <xf numFmtId="0" fontId="14" fillId="0" borderId="3" xfId="57" applyNumberFormat="1" applyFont="1" applyFill="1" applyBorder="1" applyAlignment="1"/>
    <xf numFmtId="0" fontId="4" fillId="0" borderId="5" xfId="95" applyNumberFormat="1" applyFont="1" applyFill="1" applyBorder="1" applyAlignment="1">
      <alignment horizontal="center" vertical="center" wrapText="1"/>
    </xf>
    <xf numFmtId="176" fontId="4" fillId="0" borderId="5" xfId="60" applyNumberFormat="1" applyFont="1" applyFill="1" applyBorder="1" applyAlignment="1">
      <alignment horizontal="center" vertical="center" wrapText="1"/>
    </xf>
    <xf numFmtId="0" fontId="5" fillId="0" borderId="5" xfId="60" applyNumberFormat="1" applyFont="1" applyFill="1" applyBorder="1" applyAlignment="1">
      <alignment horizontal="center" vertical="center" wrapText="1"/>
    </xf>
    <xf numFmtId="176" fontId="5" fillId="0" borderId="5" xfId="60" applyNumberFormat="1" applyFont="1" applyFill="1" applyBorder="1" applyAlignment="1">
      <alignment horizontal="center" vertical="center" wrapText="1"/>
    </xf>
    <xf numFmtId="0" fontId="5" fillId="0" borderId="5" xfId="60" applyNumberFormat="1" applyFont="1" applyFill="1" applyBorder="1" applyAlignment="1">
      <alignment horizontal="left" vertical="center" wrapText="1"/>
    </xf>
    <xf numFmtId="177" fontId="13" fillId="0" borderId="1" xfId="111" applyNumberFormat="1" applyFont="1" applyFill="1" applyBorder="1" applyAlignment="1">
      <alignment horizontal="center" vertical="center" wrapText="1"/>
    </xf>
    <xf numFmtId="0" fontId="13" fillId="0" borderId="1" xfId="103" applyNumberFormat="1" applyFont="1" applyFill="1" applyBorder="1" applyAlignment="1">
      <alignment horizontal="left" vertical="center" wrapText="1"/>
    </xf>
    <xf numFmtId="177" fontId="13" fillId="0" borderId="1" xfId="82" applyNumberFormat="1" applyFont="1" applyFill="1" applyBorder="1" applyAlignment="1">
      <alignment horizontal="center" vertical="center" wrapText="1"/>
    </xf>
    <xf numFmtId="176" fontId="13" fillId="0" borderId="1" xfId="99" applyNumberFormat="1" applyFont="1" applyFill="1" applyBorder="1" applyAlignment="1">
      <alignment horizontal="center" vertical="center" wrapText="1"/>
    </xf>
    <xf numFmtId="0" fontId="13" fillId="0" borderId="1" xfId="81" applyNumberFormat="1" applyFont="1" applyFill="1" applyBorder="1" applyAlignment="1">
      <alignment horizontal="center" vertical="center" wrapText="1"/>
    </xf>
    <xf numFmtId="0" fontId="13" fillId="0" borderId="1" xfId="53" applyNumberFormat="1" applyFont="1" applyFill="1" applyBorder="1" applyAlignment="1" applyProtection="1">
      <alignment horizontal="center" vertical="center" wrapText="1"/>
    </xf>
    <xf numFmtId="176" fontId="13" fillId="0" borderId="1" xfId="59" applyNumberFormat="1" applyFont="1" applyFill="1" applyBorder="1" applyAlignment="1">
      <alignment horizontal="center" vertical="center" wrapText="1"/>
    </xf>
    <xf numFmtId="176" fontId="13" fillId="0" borderId="5" xfId="60" applyNumberFormat="1" applyFont="1" applyFill="1" applyBorder="1" applyAlignment="1">
      <alignment horizontal="center" vertical="center" wrapText="1"/>
    </xf>
    <xf numFmtId="0" fontId="13" fillId="0" borderId="1" xfId="6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9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1" xfId="112" applyNumberFormat="1" applyFont="1" applyFill="1" applyBorder="1" applyAlignment="1">
      <alignment horizontal="center" vertical="center" wrapText="1"/>
    </xf>
    <xf numFmtId="176" fontId="13" fillId="0" borderId="1" xfId="89" applyNumberFormat="1" applyFont="1" applyFill="1" applyBorder="1" applyAlignment="1">
      <alignment horizontal="center" vertical="center" wrapText="1"/>
    </xf>
    <xf numFmtId="177" fontId="13" fillId="0" borderId="1" xfId="90" applyNumberFormat="1" applyFont="1" applyFill="1" applyBorder="1" applyAlignment="1">
      <alignment horizontal="center" vertical="center" wrapText="1"/>
    </xf>
    <xf numFmtId="0" fontId="13" fillId="0" borderId="1" xfId="111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1" xfId="55" applyNumberFormat="1" applyFont="1" applyFill="1" applyBorder="1" applyAlignment="1">
      <alignment horizontal="left" vertical="center" wrapText="1"/>
    </xf>
    <xf numFmtId="176" fontId="13" fillId="0" borderId="1" xfId="81" applyNumberFormat="1" applyFont="1" applyFill="1" applyBorder="1" applyAlignment="1">
      <alignment horizontal="center" vertical="center" wrapText="1"/>
    </xf>
    <xf numFmtId="0" fontId="13" fillId="0" borderId="1" xfId="104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0" fontId="13" fillId="0" borderId="1" xfId="112" applyNumberFormat="1" applyFont="1" applyFill="1" applyBorder="1" applyAlignment="1" applyProtection="1">
      <alignment horizontal="center" vertical="center" wrapText="1"/>
    </xf>
    <xf numFmtId="0" fontId="13" fillId="0" borderId="1" xfId="55" applyNumberFormat="1" applyFont="1" applyFill="1" applyBorder="1" applyAlignment="1">
      <alignment horizontal="center" vertical="center"/>
    </xf>
    <xf numFmtId="0" fontId="13" fillId="0" borderId="1" xfId="55" applyNumberFormat="1" applyFont="1" applyFill="1" applyBorder="1" applyAlignment="1">
      <alignment horizontal="center" vertical="center" wrapText="1"/>
    </xf>
    <xf numFmtId="176" fontId="13" fillId="0" borderId="1" xfId="72" applyNumberFormat="1" applyFont="1" applyFill="1" applyBorder="1" applyAlignment="1" applyProtection="1">
      <alignment horizontal="center" vertical="center" wrapText="1"/>
    </xf>
    <xf numFmtId="176" fontId="13" fillId="0" borderId="1" xfId="68" applyNumberFormat="1" applyFont="1" applyFill="1" applyBorder="1" applyAlignment="1" applyProtection="1">
      <alignment horizontal="center" vertical="center" wrapText="1"/>
      <protection locked="0"/>
    </xf>
    <xf numFmtId="177" fontId="13" fillId="0" borderId="1" xfId="98" applyNumberFormat="1" applyFont="1" applyFill="1" applyBorder="1" applyAlignment="1">
      <alignment horizontal="center" vertical="center" wrapText="1"/>
    </xf>
    <xf numFmtId="0" fontId="13" fillId="0" borderId="1" xfId="90" applyNumberFormat="1" applyFont="1" applyFill="1" applyBorder="1" applyAlignment="1">
      <alignment horizontal="center" vertical="center" wrapText="1"/>
    </xf>
    <xf numFmtId="176" fontId="13" fillId="0" borderId="1" xfId="104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13" fillId="0" borderId="1" xfId="55" applyNumberFormat="1" applyFont="1" applyFill="1" applyBorder="1" applyAlignment="1">
      <alignment horizontal="center" vertical="center" wrapText="1"/>
    </xf>
    <xf numFmtId="0" fontId="13" fillId="0" borderId="1" xfId="111" applyNumberFormat="1" applyFont="1" applyFill="1" applyBorder="1" applyAlignment="1">
      <alignment horizontal="left" vertical="center" wrapText="1"/>
    </xf>
    <xf numFmtId="176" fontId="15" fillId="0" borderId="1" xfId="103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60" applyNumberFormat="1" applyFont="1" applyFill="1" applyBorder="1" applyAlignment="1" applyProtection="1">
      <alignment horizontal="center" vertical="center" wrapText="1"/>
    </xf>
    <xf numFmtId="0" fontId="13" fillId="0" borderId="1" xfId="107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3" fillId="0" borderId="1" xfId="58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Alignment="1">
      <alignment horizontal="center" vertical="center" wrapText="1"/>
    </xf>
    <xf numFmtId="0" fontId="3" fillId="0" borderId="0" xfId="102" applyNumberFormat="1" applyFont="1" applyFill="1" applyBorder="1" applyAlignment="1">
      <alignment horizontal="right" vertical="center"/>
    </xf>
    <xf numFmtId="0" fontId="4" fillId="0" borderId="6" xfId="58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  <cellStyle name="常规_柳州情况表（11.20）" xfId="50"/>
    <cellStyle name="千位分隔_公路2001年建议计划表2-6" xfId="51"/>
    <cellStyle name="常规 10 19" xfId="52"/>
    <cellStyle name="常规 10 24" xfId="53"/>
    <cellStyle name="常规 10 2 2 2 2 3" xfId="54"/>
    <cellStyle name="常规 10 10 2 7" xfId="55"/>
    <cellStyle name="常规 3" xfId="56"/>
    <cellStyle name="常规 15 6" xfId="57"/>
    <cellStyle name="常规 20" xfId="58"/>
    <cellStyle name="常规 11 3 7" xfId="59"/>
    <cellStyle name="常规 10 10 2" xfId="60"/>
    <cellStyle name="常规 7" xfId="61"/>
    <cellStyle name="常规_2000年公路建议计划" xfId="62"/>
    <cellStyle name="常规 2 13" xfId="63"/>
    <cellStyle name="千位分隔 2 2 2" xfId="64"/>
    <cellStyle name="常规 41" xfId="65"/>
    <cellStyle name="常规通达工程西部计划2003-11-20 2" xfId="66"/>
    <cellStyle name="常规 150" xfId="67"/>
    <cellStyle name="常规 145" xfId="68"/>
    <cellStyle name="常规Sheet110 2 2" xfId="69"/>
    <cellStyle name="常规 10 19 8" xfId="70"/>
    <cellStyle name="60% - 强调文字颜色 1 2 2 2" xfId="71"/>
    <cellStyle name="常规 10 10 2 3 2" xfId="72"/>
    <cellStyle name="常规 2 2 13" xfId="73"/>
    <cellStyle name="千位分隔 2 2" xfId="74"/>
    <cellStyle name="S1 2" xfId="75"/>
    <cellStyle name="常规_Sheet1_10 2 2" xfId="76"/>
    <cellStyle name="常规 149" xfId="77"/>
    <cellStyle name="常规_北京" xfId="78"/>
    <cellStyle name="Normal" xfId="79"/>
    <cellStyle name="常规 2_Book1 3 2" xfId="80"/>
    <cellStyle name="常规 2_Book1 3" xfId="81"/>
    <cellStyle name="常规_Sheet1" xfId="82"/>
    <cellStyle name="常规_（附件3）2014年路网结构改造工程建议计划表" xfId="83"/>
    <cellStyle name="常规_危桥改造_10" xfId="84"/>
    <cellStyle name="常规 2 2" xfId="85"/>
    <cellStyle name="常规_通达工程西部计划2003-11-20 3" xfId="86"/>
    <cellStyle name="常规 2 11 2 2" xfId="87"/>
    <cellStyle name="常规_危桥改造_12" xfId="88"/>
    <cellStyle name="常规 10 10 2 18" xfId="89"/>
    <cellStyle name="常规 10 10 2 2 5" xfId="90"/>
    <cellStyle name="常规 10 5_附表18-29_2018年农村公路计划（调整四好、县域） 2" xfId="91"/>
    <cellStyle name="常规 10 10 2 2 4" xfId="92"/>
    <cellStyle name="常规_交公路24表" xfId="93"/>
    <cellStyle name="S1" xfId="94"/>
    <cellStyle name="常规 10 10 2 17" xfId="95"/>
    <cellStyle name="常规 10 5 2" xfId="96"/>
    <cellStyle name="千位分隔 3" xfId="97"/>
    <cellStyle name="常规 10 10 2 8 2" xfId="98"/>
    <cellStyle name="常规 10 5_附表18-29_2018年农村公路计划（调整四好、县域）" xfId="99"/>
    <cellStyle name="普通_活用表_亿元表" xfId="100"/>
    <cellStyle name="常规_Sheet1_8" xfId="101"/>
    <cellStyle name="常规 2 2 12" xfId="102"/>
    <cellStyle name="常规 10 10 2 8" xfId="103"/>
    <cellStyle name="常规 4" xfId="104"/>
    <cellStyle name="常规 3 11 2" xfId="105"/>
    <cellStyle name="常规 10 10 2 2 5 2" xfId="106"/>
    <cellStyle name="常规 2" xfId="107"/>
    <cellStyle name="常规 10 2 2 2 2 2" xfId="108"/>
    <cellStyle name="常规 2 11 3" xfId="109"/>
    <cellStyle name="S1 10" xfId="110"/>
    <cellStyle name="常规 4 2 5" xfId="111"/>
    <cellStyle name="常规_南宁十二五路网结构改造工程项目库" xfId="112"/>
  </cellStyles>
  <dxfs count="21">
    <dxf>
      <font>
        <b val="0"/>
        <i val="0"/>
        <color indexed="9"/>
      </font>
    </dxf>
    <dxf>
      <font>
        <color indexed="9"/>
      </font>
    </dxf>
    <dxf>
      <font>
        <b val="0"/>
        <i val="0"/>
        <strike val="0"/>
        <u val="none"/>
        <sz val="12"/>
        <color theme="0"/>
      </font>
    </dxf>
    <dxf>
      <font>
        <sz val="11"/>
        <color indexed="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2" Type="http://schemas.openxmlformats.org/officeDocument/2006/relationships/styles" Target="styles.xml"/><Relationship Id="rId41" Type="http://schemas.openxmlformats.org/officeDocument/2006/relationships/sharedStrings" Target="sharedStrings.xml"/><Relationship Id="rId4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9" Type="http://schemas.openxmlformats.org/officeDocument/2006/relationships/externalLink" Target="externalLinks/externalLink37.xml"/><Relationship Id="rId38" Type="http://schemas.openxmlformats.org/officeDocument/2006/relationships/externalLink" Target="externalLinks/externalLink36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01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2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2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21590</xdr:rowOff>
    </xdr:to>
    <xdr:pic>
      <xdr:nvPicPr>
        <xdr:cNvPr id="523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3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111</xdr:row>
      <xdr:rowOff>0</xdr:rowOff>
    </xdr:from>
    <xdr:to>
      <xdr:col>3</xdr:col>
      <xdr:colOff>694690</xdr:colOff>
      <xdr:row>154</xdr:row>
      <xdr:rowOff>26035</xdr:rowOff>
    </xdr:to>
    <xdr:pic>
      <xdr:nvPicPr>
        <xdr:cNvPr id="524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4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52705</xdr:rowOff>
    </xdr:to>
    <xdr:pic>
      <xdr:nvPicPr>
        <xdr:cNvPr id="525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5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43180</xdr:rowOff>
    </xdr:to>
    <xdr:pic>
      <xdr:nvPicPr>
        <xdr:cNvPr id="526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52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53340</xdr:rowOff>
    </xdr:to>
    <xdr:pic>
      <xdr:nvPicPr>
        <xdr:cNvPr id="526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62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6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6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6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6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6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6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6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6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6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6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6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7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7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28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8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29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29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28575</xdr:rowOff>
    </xdr:to>
    <xdr:pic>
      <xdr:nvPicPr>
        <xdr:cNvPr id="530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8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0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21590</xdr:rowOff>
    </xdr:to>
    <xdr:pic>
      <xdr:nvPicPr>
        <xdr:cNvPr id="531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1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48</xdr:row>
      <xdr:rowOff>0</xdr:rowOff>
    </xdr:from>
    <xdr:to>
      <xdr:col>3</xdr:col>
      <xdr:colOff>696595</xdr:colOff>
      <xdr:row>154</xdr:row>
      <xdr:rowOff>32385</xdr:rowOff>
    </xdr:to>
    <xdr:pic>
      <xdr:nvPicPr>
        <xdr:cNvPr id="532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10795" cy="641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2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8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8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8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8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8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8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8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8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8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9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9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21590</xdr:rowOff>
    </xdr:to>
    <xdr:pic>
      <xdr:nvPicPr>
        <xdr:cNvPr id="5339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11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9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9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9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9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9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9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39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0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0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0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0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0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0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0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0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0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0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1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1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1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1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1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1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1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1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1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1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2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2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2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2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2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2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2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2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2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2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3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3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3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3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3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3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3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3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3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3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4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4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4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4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4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4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4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4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4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4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5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5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5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5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5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5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5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5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5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5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6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6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6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6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6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6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6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6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6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6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7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71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72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73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74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75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76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77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78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79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685800</xdr:colOff>
      <xdr:row>122</xdr:row>
      <xdr:rowOff>0</xdr:rowOff>
    </xdr:from>
    <xdr:to>
      <xdr:col>3</xdr:col>
      <xdr:colOff>694690</xdr:colOff>
      <xdr:row>154</xdr:row>
      <xdr:rowOff>26035</xdr:rowOff>
    </xdr:to>
    <xdr:pic>
      <xdr:nvPicPr>
        <xdr:cNvPr id="53480" name="Picture 8182" descr="clip_image93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76475" y="3075940"/>
          <a:ext cx="8890" cy="635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el-OI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 ASSUMPTION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PTLBX9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4&#24180;&#20113;&#21335;&#30465;&#20998;&#21439;&#26412;&#32423;&#26631;&#20934;&#25910;&#20837;&#21512;&#3574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4&#26376;&#2525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3&#24180;&#20113;&#21335;&#30465;&#20998;&#21439;&#36130;&#25919;&#20840;&#20379;&#20859;&#20154;&#21592;&#22686;&#241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4&#24180;&#20113;&#21335;&#30465;&#20998;&#21439;&#26449;&#32423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13 &#38081;&#36335;&#37197;&#2021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&#26118;&#2612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3&#24180;&#20113;&#21335;&#30465;&#20998;&#21439;GDP&#21450;&#20998;&#20135;&#19994;&#25968;&#254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3&#24180;&#20998;&#22320;&#21439;&#36130;&#2591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MCTSSP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3&#24180;&#20113;&#21335;&#30465;&#20998;&#22320;&#21439;&#24037;&#21830;&#31246;&#25910;&#20915;&#31639;&#259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4&#24180;&#20113;&#21335;&#30465;&#20998;&#21439;&#34892;&#25919;&#21644;&#20844;&#26816;&#27861;&#21496;&#37096;&#38376;&#32534;&#21046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4&#24180;&#20113;&#21335;&#30465;&#20998;&#21439;&#20844;&#29992;&#26631;&#20934;&#25903;&#2098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6&#39044;&#31639;&#25253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3&#24180;&#20113;&#21335;&#30465;&#20998;&#21439;&#20892;&#19994;&#20154;&#2147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4&#24180;&#20113;&#21335;&#30465;&#20998;&#21439;&#20892;&#19994;&#29992;&#22320;&#38754;&#3121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1&#28246;&#21271;&#30465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4&#24180;&#20113;&#21335;&#30465;&#20998;&#21439;&#20154;&#21592;&#26631;&#20934;&#25903;&#2098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4&#24180;&#20113;&#21335;&#30465;&#20998;&#21439;&#20107;&#19994;&#21457;&#23637;&#25903;&#20986;&#65288;&#32463;&#24046;&#24322;&#35843;&#25972;&#6528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P_A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065;&#38215;&#21644;&#34892;&#25919;&#26449;&#20010;&#2596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896;&#27700;&#22235;&#2001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2&#24180;&#20113;&#21335;&#30465;&#20998;&#21439;&#19968;&#33324;&#39044;&#31639;&#25910;&#2083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3&#24180;&#20113;&#21335;&#30465;&#20998;&#21439;&#20013;&#23567;&#23398;&#29983;&#20154;&#2596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3&#24180;&#20113;&#21335;&#30465;&#20998;&#21439;&#24635;&#20154;&#21475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725;&#26753;&#20449;&#24687;&#21015;&#34920;(2022.9&#25913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725;&#26753;&#32508;&#21512;&#20449;&#24687;&#21015;&#34920;-+&#24191;&#35199;&#22766;&#26063;&#33258;&#27835;&#21306;&#20852;&#23433;&#20844;&#36335;&#20859;&#25252;&#20013;&#24515;(2023-04-11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3&#24180;&#8220;&#20197;&#22870;&#20195;&#34917;&#8221;&#20999;&#22359;&#36164;&#37329;&#20998;&#37197;&#26126;&#32454;&#34920;&#65288;&#20854;&#20182;&#36335;&#32593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ckup of Backup of LINDA LISTONE.xlk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OLBOX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SP_Becht_Fi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Open"/>
      <sheetName val="基础编码"/>
      <sheetName val="POWER ASSUMPTIONS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G.1R-Shou COP Gf"/>
      <sheetName val="SW-TEO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  <sheetName val="人员支出"/>
      <sheetName val="封面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C01-1"/>
      <sheetName val="一般预算收入"/>
      <sheetName val="村级支出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  <sheetName val="汇总"/>
      <sheetName val="POWER ASSUMPTIONS"/>
      <sheetName val="C01-1"/>
      <sheetName val="封面"/>
      <sheetName val="Toolbox"/>
      <sheetName val="合计"/>
      <sheetName val="村级支出"/>
      <sheetName val="Financ. Overview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Toolbox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"/>
      <sheetName val="SW-T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SW-TEO"/>
      <sheetName val="农业用地"/>
      <sheetName val="P1012001"/>
      <sheetName val="汇总"/>
      <sheetName val="Financ. Overview"/>
      <sheetName val="Toolbox"/>
      <sheetName val="公检法司编制"/>
      <sheetName val="行政编制"/>
      <sheetName val="工商税收"/>
      <sheetName val="合计"/>
      <sheetName val="农业人口"/>
      <sheetName val="Ma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农业人口"/>
      <sheetName val="事业发展"/>
      <sheetName val="行政区划"/>
      <sheetName val="G.1R-Shou COP Gf"/>
      <sheetName val="eqpmad2"/>
      <sheetName val="封面"/>
      <sheetName val="编码"/>
      <sheetName val="C01-1"/>
      <sheetName val="本年收入合计"/>
      <sheetName val="农业用地"/>
      <sheetName val="村级支出"/>
      <sheetName val="类型"/>
      <sheetName val="#REF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P1012001"/>
      <sheetName val="DDETABLE "/>
      <sheetName val="基础编码"/>
      <sheetName val="2014"/>
      <sheetName val="XL4Poppy"/>
      <sheetName val=""/>
      <sheetName val="#REF!"/>
      <sheetName val="_x005f_x0000__x005f_x0000__x005"/>
      <sheetName val="1-4余额表"/>
      <sheetName val="_x005f_x005f_x005f_x0000__x005f"/>
      <sheetName val="________"/>
      <sheetName val="_____x0"/>
      <sheetName val="_x005f_x005f_x005f_x005f_"/>
      <sheetName val="公检法司编制"/>
      <sheetName val="行政编制"/>
      <sheetName val="_x005f_x0000__x005f"/>
      <sheetName val="_x005f_x005f_"/>
      <sheetName val="_x005f_x0000__x005f_x0000__x0_2"/>
      <sheetName val="_x005f_x005f_x005f_x0000__x00_2"/>
      <sheetName val="_x005f_x005f_x005f_x005f_x005_2"/>
      <sheetName val="_x005f_x005f_x005f_x005f_x005_3"/>
      <sheetName val="_x005f_x005f_x005f_x005f_x005_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eqpmad2"/>
      <sheetName val="13 铁路配件"/>
      <sheetName val="汇总"/>
      <sheetName val="P1012001"/>
      <sheetName val="SW-TE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Ranges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Ranges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Open"/>
      <sheetName val="基础编码"/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  <sheetName val="C01-1"/>
      <sheetName val="一般预算收入"/>
      <sheetName val="村级支出"/>
      <sheetName val="Financ. Overview"/>
      <sheetName val="Toolbox"/>
      <sheetName val="eqpmad2"/>
      <sheetName val="财政供养人员增幅"/>
      <sheetName val="交公路24-2表"/>
      <sheetName val="本年收入合计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Financ. Overview"/>
      <sheetName val="Toolbox"/>
      <sheetName val="工商税收"/>
      <sheetName val="总人口"/>
      <sheetName val="P1012001"/>
      <sheetName val="SW-TE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村级支出"/>
      <sheetName val="2002年一般预算收入"/>
      <sheetName val="C01-1"/>
      <sheetName val="基础编码"/>
      <sheetName val="财政供养人员增幅"/>
      <sheetName val="工商税收"/>
      <sheetName val="四月份月报"/>
      <sheetName val="参数表"/>
      <sheetName val="区划对应表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  <sheetName val="Toolbox"/>
      <sheetName val="人员支出"/>
      <sheetName val="2007"/>
      <sheetName val="事业发展"/>
      <sheetName val="基础数据"/>
      <sheetName val="1-4余额表"/>
      <sheetName val="Sheet1"/>
      <sheetName val="XL4Poppy"/>
      <sheetName val=""/>
      <sheetName val="_x005f_x0000__x005f_x0000__x005"/>
      <sheetName val="20 运输公司"/>
      <sheetName val="_x005f_x005f_x005f_x0000__x005f"/>
      <sheetName val="市级专项格式"/>
      <sheetName val="经济科目"/>
      <sheetName val="维修租赁"/>
      <sheetName val="专项业务"/>
      <sheetName val="_x005f_x005f_x005f_x005f_"/>
      <sheetName val="行政区划"/>
      <sheetName val="POWER ASSUMPTIONS"/>
      <sheetName val="_x005f_x0000__x005f"/>
      <sheetName val="_x005f_x005f_"/>
      <sheetName val="_x005f_x005f_x005f_x0000__x00_2"/>
      <sheetName val="_x005f_x005f_x005f_x005f_x005_2"/>
      <sheetName val="_x005f_x005f_x005f_x005f_x005_3"/>
      <sheetName val="_x005f_x0000__x005f_x0000__x0_2"/>
      <sheetName val="_x005f_x005f_x005f_x005f_x005_4"/>
      <sheetName val="Main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省本级收入预计"/>
      <sheetName val="KKKKKKKK"/>
      <sheetName val="DDETABLE "/>
      <sheetName val="#REF"/>
      <sheetName val="2000地方"/>
      <sheetName val="01北京市"/>
      <sheetName val="有效性列表"/>
      <sheetName val="录入表"/>
      <sheetName val="DY-（调整特殊因素）增量对应重点（汇报）"/>
      <sheetName val="mx"/>
      <sheetName val="单位编码"/>
      <sheetName val="Financ. Overview"/>
      <sheetName val="_ESList"/>
      <sheetName val="一般预算收入"/>
      <sheetName val="表二 汇总表（业务处填）"/>
      <sheetName val="Open"/>
      <sheetName val="G.1R-Shou COP Gf"/>
      <sheetName val="中小学生"/>
      <sheetName val="差异系数"/>
      <sheetName val="data"/>
      <sheetName val="公检法司编制"/>
      <sheetName val="行政编制"/>
      <sheetName val="人民银行"/>
      <sheetName val="GDP"/>
      <sheetName val="财政部和发改委范围"/>
      <sheetName val="分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其他路网"/>
      <sheetName val="2023年“以奖代补”切块资金分配明细表（其他路网）"/>
    </sheetNames>
    <definedNames>
      <definedName name="Module.Prix_SMC"/>
      <definedName name="Prix_SMC"/>
    </defined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P1012001"/>
      <sheetName val="总人口"/>
      <sheetName val="Main"/>
      <sheetName val="Backup of Backup of LINDA LISTO"/>
      <sheetName val="G.1R-Shou COP Gf"/>
      <sheetName val="19.县乡联网路"/>
      <sheetName val="Toolbox"/>
      <sheetName val="eqpma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SW-TEO"/>
      <sheetName val="Open"/>
      <sheetName val="一般预算收入"/>
      <sheetName val="P1012001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Toolbox"/>
      <sheetName val="Open"/>
      <sheetName val="13 铁路配件"/>
      <sheetName val="财政供养人员增幅"/>
      <sheetName val="SW-TE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4"/>
  <sheetViews>
    <sheetView view="pageBreakPreview" zoomScaleNormal="100" workbookViewId="0">
      <pane xSplit="3" ySplit="5" topLeftCell="D52" activePane="bottomRight" state="frozen"/>
      <selection/>
      <selection pane="topRight"/>
      <selection pane="bottomLeft"/>
      <selection pane="bottomRight" activeCell="D17" sqref="D17"/>
    </sheetView>
  </sheetViews>
  <sheetFormatPr defaultColWidth="14.625" defaultRowHeight="30" customHeight="1"/>
  <cols>
    <col min="1" max="1" width="10.625" style="106" customWidth="1"/>
    <col min="2" max="2" width="12.875" style="106" customWidth="1"/>
    <col min="3" max="3" width="12.625" style="107" customWidth="1"/>
    <col min="4" max="4" width="12.625" style="106" customWidth="1"/>
    <col min="5" max="8" width="12.625" style="106" hidden="1" customWidth="1"/>
    <col min="9" max="13" width="12.625" style="106" customWidth="1"/>
    <col min="14" max="14" width="10.625" style="108" customWidth="1"/>
    <col min="15" max="229" width="14.625" style="103" customWidth="1"/>
    <col min="230" max="16384" width="14.625" style="103"/>
  </cols>
  <sheetData>
    <row r="1" s="103" customFormat="1" customHeight="1" spans="1:14">
      <c r="A1" s="109" t="s">
        <v>0</v>
      </c>
      <c r="B1" s="106"/>
      <c r="C1" s="107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8"/>
    </row>
    <row r="2" s="103" customFormat="1" ht="50" customHeight="1" spans="1:14">
      <c r="A2" s="110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9"/>
    </row>
    <row r="3" s="103" customFormat="1" customHeight="1" spans="1:14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20" t="s">
        <v>2</v>
      </c>
    </row>
    <row r="4" s="104" customFormat="1" ht="25" customHeight="1" spans="1:14">
      <c r="A4" s="113" t="s">
        <v>3</v>
      </c>
      <c r="B4" s="113" t="s">
        <v>4</v>
      </c>
      <c r="C4" s="114" t="s">
        <v>5</v>
      </c>
      <c r="D4" s="115" t="s">
        <v>6</v>
      </c>
      <c r="E4" s="115" t="s">
        <v>7</v>
      </c>
      <c r="F4" s="115" t="s">
        <v>8</v>
      </c>
      <c r="G4" s="115" t="s">
        <v>9</v>
      </c>
      <c r="H4" s="115" t="s">
        <v>10</v>
      </c>
      <c r="I4" s="115" t="s">
        <v>11</v>
      </c>
      <c r="J4" s="121" t="s">
        <v>12</v>
      </c>
      <c r="K4" s="121" t="s">
        <v>13</v>
      </c>
      <c r="L4" s="115" t="s">
        <v>14</v>
      </c>
      <c r="M4" s="115" t="s">
        <v>15</v>
      </c>
      <c r="N4" s="122" t="s">
        <v>16</v>
      </c>
    </row>
    <row r="5" s="104" customFormat="1" ht="50" customHeight="1" spans="1:14">
      <c r="A5" s="113"/>
      <c r="B5" s="113"/>
      <c r="C5" s="114"/>
      <c r="D5" s="115"/>
      <c r="E5" s="115"/>
      <c r="F5" s="115"/>
      <c r="G5" s="115"/>
      <c r="H5" s="115"/>
      <c r="I5" s="115"/>
      <c r="J5" s="121"/>
      <c r="K5" s="121"/>
      <c r="L5" s="115"/>
      <c r="M5" s="115"/>
      <c r="N5" s="122"/>
    </row>
    <row r="6" s="105" customFormat="1" customHeight="1" spans="1:16">
      <c r="A6" s="113" t="s">
        <v>17</v>
      </c>
      <c r="B6" s="113"/>
      <c r="C6" s="116">
        <f t="shared" ref="C6:C11" si="0">SUM(D6:M6)</f>
        <v>88681</v>
      </c>
      <c r="D6" s="116">
        <f t="shared" ref="C6:M6" si="1">SUBTOTAL(109,D8:D94)</f>
        <v>6773</v>
      </c>
      <c r="E6" s="116">
        <f t="shared" si="1"/>
        <v>0</v>
      </c>
      <c r="F6" s="116">
        <f t="shared" si="1"/>
        <v>0</v>
      </c>
      <c r="G6" s="116">
        <f t="shared" si="1"/>
        <v>0</v>
      </c>
      <c r="H6" s="116">
        <f t="shared" si="1"/>
        <v>0</v>
      </c>
      <c r="I6" s="116">
        <f t="shared" si="1"/>
        <v>200</v>
      </c>
      <c r="J6" s="116">
        <f t="shared" si="1"/>
        <v>2840</v>
      </c>
      <c r="K6" s="116">
        <f t="shared" si="1"/>
        <v>21481</v>
      </c>
      <c r="L6" s="116">
        <f t="shared" si="1"/>
        <v>48858</v>
      </c>
      <c r="M6" s="116">
        <f t="shared" si="1"/>
        <v>8529</v>
      </c>
      <c r="N6" s="123"/>
      <c r="P6" s="104"/>
    </row>
    <row r="7" s="105" customFormat="1" customHeight="1" spans="1:16">
      <c r="A7" s="115" t="s">
        <v>18</v>
      </c>
      <c r="B7" s="115"/>
      <c r="C7" s="116">
        <f t="shared" si="0"/>
        <v>1969</v>
      </c>
      <c r="D7" s="116">
        <f t="shared" ref="C7:M7" si="2">SUBTOTAL(109,D8:D12)</f>
        <v>0</v>
      </c>
      <c r="E7" s="116">
        <f t="shared" si="2"/>
        <v>0</v>
      </c>
      <c r="F7" s="116">
        <f t="shared" si="2"/>
        <v>0</v>
      </c>
      <c r="G7" s="116">
        <f t="shared" si="2"/>
        <v>0</v>
      </c>
      <c r="H7" s="116">
        <f t="shared" si="2"/>
        <v>0</v>
      </c>
      <c r="I7" s="116">
        <f t="shared" si="2"/>
        <v>0</v>
      </c>
      <c r="J7" s="116">
        <f t="shared" si="2"/>
        <v>0</v>
      </c>
      <c r="K7" s="116">
        <f t="shared" si="2"/>
        <v>551</v>
      </c>
      <c r="L7" s="116">
        <f t="shared" si="2"/>
        <v>1298</v>
      </c>
      <c r="M7" s="116">
        <f t="shared" si="2"/>
        <v>120</v>
      </c>
      <c r="N7" s="123"/>
      <c r="P7" s="104"/>
    </row>
    <row r="8" s="104" customFormat="1" customHeight="1" spans="1:14">
      <c r="A8" s="117" t="s">
        <v>19</v>
      </c>
      <c r="B8" s="117" t="s">
        <v>20</v>
      </c>
      <c r="C8" s="116">
        <f t="shared" si="0"/>
        <v>90</v>
      </c>
      <c r="D8" s="118"/>
      <c r="E8" s="118"/>
      <c r="F8" s="118"/>
      <c r="G8" s="118"/>
      <c r="H8" s="118"/>
      <c r="I8" s="118"/>
      <c r="J8" s="118"/>
      <c r="K8" s="118">
        <v>90</v>
      </c>
      <c r="L8" s="118"/>
      <c r="M8" s="118"/>
      <c r="N8" s="124"/>
    </row>
    <row r="9" s="104" customFormat="1" customHeight="1" spans="1:14">
      <c r="A9" s="117" t="s">
        <v>19</v>
      </c>
      <c r="B9" s="117" t="s">
        <v>21</v>
      </c>
      <c r="C9" s="116">
        <f t="shared" si="0"/>
        <v>580</v>
      </c>
      <c r="D9" s="118"/>
      <c r="E9" s="118"/>
      <c r="F9" s="118"/>
      <c r="G9" s="118"/>
      <c r="H9" s="118"/>
      <c r="I9" s="118"/>
      <c r="J9" s="118"/>
      <c r="K9" s="118">
        <v>219</v>
      </c>
      <c r="L9" s="118">
        <v>241</v>
      </c>
      <c r="M9" s="118">
        <v>120</v>
      </c>
      <c r="N9" s="124"/>
    </row>
    <row r="10" s="104" customFormat="1" customHeight="1" spans="1:14">
      <c r="A10" s="117" t="s">
        <v>19</v>
      </c>
      <c r="B10" s="117" t="s">
        <v>22</v>
      </c>
      <c r="C10" s="116">
        <f t="shared" si="0"/>
        <v>98</v>
      </c>
      <c r="D10" s="118"/>
      <c r="E10" s="118"/>
      <c r="F10" s="118"/>
      <c r="G10" s="118"/>
      <c r="H10" s="118"/>
      <c r="I10" s="118"/>
      <c r="J10" s="118"/>
      <c r="K10" s="118">
        <v>98</v>
      </c>
      <c r="L10" s="118"/>
      <c r="M10" s="118"/>
      <c r="N10" s="124"/>
    </row>
    <row r="11" s="104" customFormat="1" customHeight="1" spans="1:14">
      <c r="A11" s="117" t="s">
        <v>19</v>
      </c>
      <c r="B11" s="117" t="s">
        <v>23</v>
      </c>
      <c r="C11" s="116">
        <f t="shared" si="0"/>
        <v>721</v>
      </c>
      <c r="D11" s="118"/>
      <c r="E11" s="118"/>
      <c r="F11" s="118"/>
      <c r="G11" s="118"/>
      <c r="H11" s="118"/>
      <c r="I11" s="118"/>
      <c r="J11" s="118"/>
      <c r="K11" s="118"/>
      <c r="L11" s="118">
        <v>721</v>
      </c>
      <c r="M11" s="118"/>
      <c r="N11" s="124" t="s">
        <v>24</v>
      </c>
    </row>
    <row r="12" s="104" customFormat="1" customHeight="1" spans="1:14">
      <c r="A12" s="117" t="s">
        <v>19</v>
      </c>
      <c r="B12" s="117" t="s">
        <v>25</v>
      </c>
      <c r="C12" s="116">
        <f t="shared" ref="C12:C43" si="3">SUM(D12:M12)</f>
        <v>480</v>
      </c>
      <c r="D12" s="118"/>
      <c r="E12" s="118"/>
      <c r="F12" s="118"/>
      <c r="G12" s="118"/>
      <c r="H12" s="118"/>
      <c r="I12" s="118"/>
      <c r="J12" s="118"/>
      <c r="K12" s="118">
        <v>144</v>
      </c>
      <c r="L12" s="118">
        <v>336</v>
      </c>
      <c r="M12" s="118"/>
      <c r="N12" s="124"/>
    </row>
    <row r="13" s="105" customFormat="1" customHeight="1" spans="1:16">
      <c r="A13" s="115" t="s">
        <v>26</v>
      </c>
      <c r="B13" s="115"/>
      <c r="C13" s="116">
        <f t="shared" si="3"/>
        <v>778</v>
      </c>
      <c r="D13" s="116">
        <f t="shared" ref="C13:M13" si="4">SUBTOTAL(109,D14:D16)</f>
        <v>0</v>
      </c>
      <c r="E13" s="116">
        <f t="shared" si="4"/>
        <v>0</v>
      </c>
      <c r="F13" s="116">
        <f t="shared" si="4"/>
        <v>0</v>
      </c>
      <c r="G13" s="116">
        <f t="shared" si="4"/>
        <v>0</v>
      </c>
      <c r="H13" s="116">
        <f t="shared" si="4"/>
        <v>0</v>
      </c>
      <c r="I13" s="116">
        <f t="shared" si="4"/>
        <v>0</v>
      </c>
      <c r="J13" s="116">
        <f t="shared" si="4"/>
        <v>0</v>
      </c>
      <c r="K13" s="116">
        <f t="shared" si="4"/>
        <v>148</v>
      </c>
      <c r="L13" s="116">
        <f t="shared" si="4"/>
        <v>630</v>
      </c>
      <c r="M13" s="116">
        <f t="shared" si="4"/>
        <v>0</v>
      </c>
      <c r="N13" s="123"/>
      <c r="P13" s="104"/>
    </row>
    <row r="14" s="104" customFormat="1" customHeight="1" spans="1:14">
      <c r="A14" s="117" t="s">
        <v>27</v>
      </c>
      <c r="B14" s="117" t="s">
        <v>28</v>
      </c>
      <c r="C14" s="116">
        <f t="shared" si="3"/>
        <v>630</v>
      </c>
      <c r="D14" s="118"/>
      <c r="E14" s="118"/>
      <c r="F14" s="118"/>
      <c r="G14" s="118"/>
      <c r="H14" s="118"/>
      <c r="I14" s="118"/>
      <c r="J14" s="118"/>
      <c r="K14" s="118"/>
      <c r="L14" s="118">
        <v>630</v>
      </c>
      <c r="M14" s="118"/>
      <c r="N14" s="124"/>
    </row>
    <row r="15" s="104" customFormat="1" customHeight="1" spans="1:14">
      <c r="A15" s="117" t="s">
        <v>27</v>
      </c>
      <c r="B15" s="117" t="s">
        <v>29</v>
      </c>
      <c r="C15" s="116">
        <f t="shared" si="3"/>
        <v>63</v>
      </c>
      <c r="D15" s="118"/>
      <c r="E15" s="118"/>
      <c r="F15" s="118"/>
      <c r="G15" s="118"/>
      <c r="H15" s="118"/>
      <c r="I15" s="118"/>
      <c r="J15" s="118"/>
      <c r="K15" s="118">
        <v>63</v>
      </c>
      <c r="L15" s="118"/>
      <c r="M15" s="118"/>
      <c r="N15" s="124" t="s">
        <v>30</v>
      </c>
    </row>
    <row r="16" s="104" customFormat="1" customHeight="1" spans="1:14">
      <c r="A16" s="117" t="s">
        <v>27</v>
      </c>
      <c r="B16" s="117" t="s">
        <v>31</v>
      </c>
      <c r="C16" s="116">
        <f t="shared" si="3"/>
        <v>85</v>
      </c>
      <c r="D16" s="118"/>
      <c r="E16" s="118"/>
      <c r="F16" s="118"/>
      <c r="G16" s="118"/>
      <c r="H16" s="118"/>
      <c r="I16" s="118"/>
      <c r="J16" s="118"/>
      <c r="K16" s="118">
        <v>85</v>
      </c>
      <c r="L16" s="118"/>
      <c r="M16" s="118"/>
      <c r="N16" s="124" t="s">
        <v>24</v>
      </c>
    </row>
    <row r="17" s="105" customFormat="1" customHeight="1" spans="1:16">
      <c r="A17" s="115" t="s">
        <v>32</v>
      </c>
      <c r="B17" s="115"/>
      <c r="C17" s="116">
        <f t="shared" si="3"/>
        <v>8107</v>
      </c>
      <c r="D17" s="116">
        <f t="shared" ref="C17:M17" si="5">SUBTOTAL(109,D18:D27)</f>
        <v>0</v>
      </c>
      <c r="E17" s="116">
        <f t="shared" si="5"/>
        <v>0</v>
      </c>
      <c r="F17" s="116">
        <f t="shared" si="5"/>
        <v>0</v>
      </c>
      <c r="G17" s="116">
        <f t="shared" si="5"/>
        <v>0</v>
      </c>
      <c r="H17" s="116">
        <f t="shared" si="5"/>
        <v>0</v>
      </c>
      <c r="I17" s="116">
        <f t="shared" si="5"/>
        <v>200</v>
      </c>
      <c r="J17" s="116">
        <f t="shared" si="5"/>
        <v>0</v>
      </c>
      <c r="K17" s="116">
        <f t="shared" si="5"/>
        <v>3066</v>
      </c>
      <c r="L17" s="116">
        <f t="shared" si="5"/>
        <v>3720</v>
      </c>
      <c r="M17" s="116">
        <f t="shared" si="5"/>
        <v>1121</v>
      </c>
      <c r="N17" s="123"/>
      <c r="P17" s="104"/>
    </row>
    <row r="18" s="104" customFormat="1" customHeight="1" spans="1:14">
      <c r="A18" s="117" t="s">
        <v>33</v>
      </c>
      <c r="B18" s="117" t="s">
        <v>34</v>
      </c>
      <c r="C18" s="116">
        <f t="shared" si="3"/>
        <v>342</v>
      </c>
      <c r="D18" s="118"/>
      <c r="E18" s="118"/>
      <c r="F18" s="118"/>
      <c r="G18" s="118"/>
      <c r="H18" s="118"/>
      <c r="I18" s="118"/>
      <c r="J18" s="118"/>
      <c r="K18" s="118"/>
      <c r="L18" s="118">
        <v>342</v>
      </c>
      <c r="M18" s="118"/>
      <c r="N18" s="124"/>
    </row>
    <row r="19" s="104" customFormat="1" customHeight="1" spans="1:14">
      <c r="A19" s="117" t="s">
        <v>33</v>
      </c>
      <c r="B19" s="117" t="s">
        <v>35</v>
      </c>
      <c r="C19" s="116">
        <f t="shared" si="3"/>
        <v>636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>
        <v>636</v>
      </c>
      <c r="N19" s="124"/>
    </row>
    <row r="20" s="104" customFormat="1" customHeight="1" spans="1:14">
      <c r="A20" s="117" t="s">
        <v>33</v>
      </c>
      <c r="B20" s="117" t="s">
        <v>36</v>
      </c>
      <c r="C20" s="116">
        <f t="shared" si="3"/>
        <v>632</v>
      </c>
      <c r="D20" s="118"/>
      <c r="E20" s="118"/>
      <c r="F20" s="118"/>
      <c r="G20" s="118"/>
      <c r="H20" s="118"/>
      <c r="I20" s="118"/>
      <c r="J20" s="118"/>
      <c r="K20" s="118">
        <v>188</v>
      </c>
      <c r="L20" s="118">
        <v>444</v>
      </c>
      <c r="M20" s="118"/>
      <c r="N20" s="124"/>
    </row>
    <row r="21" s="104" customFormat="1" customHeight="1" spans="1:14">
      <c r="A21" s="117" t="s">
        <v>33</v>
      </c>
      <c r="B21" s="117" t="s">
        <v>37</v>
      </c>
      <c r="C21" s="116">
        <f t="shared" si="3"/>
        <v>611</v>
      </c>
      <c r="D21" s="118"/>
      <c r="E21" s="118"/>
      <c r="F21" s="118"/>
      <c r="G21" s="118"/>
      <c r="H21" s="118"/>
      <c r="I21" s="118"/>
      <c r="J21" s="118"/>
      <c r="K21" s="118">
        <v>551</v>
      </c>
      <c r="L21" s="118"/>
      <c r="M21" s="118">
        <v>60</v>
      </c>
      <c r="N21" s="124" t="s">
        <v>30</v>
      </c>
    </row>
    <row r="22" s="104" customFormat="1" customHeight="1" spans="1:14">
      <c r="A22" s="117" t="s">
        <v>33</v>
      </c>
      <c r="B22" s="117" t="s">
        <v>38</v>
      </c>
      <c r="C22" s="116">
        <f t="shared" si="3"/>
        <v>1201</v>
      </c>
      <c r="D22" s="118"/>
      <c r="E22" s="118"/>
      <c r="F22" s="118"/>
      <c r="G22" s="118"/>
      <c r="H22" s="118"/>
      <c r="I22" s="118">
        <v>200</v>
      </c>
      <c r="J22" s="118"/>
      <c r="K22" s="118">
        <v>734</v>
      </c>
      <c r="L22" s="118">
        <v>267</v>
      </c>
      <c r="M22" s="118"/>
      <c r="N22" s="124"/>
    </row>
    <row r="23" s="104" customFormat="1" customHeight="1" spans="1:14">
      <c r="A23" s="117" t="s">
        <v>33</v>
      </c>
      <c r="B23" s="117" t="s">
        <v>39</v>
      </c>
      <c r="C23" s="116">
        <f t="shared" si="3"/>
        <v>388</v>
      </c>
      <c r="D23" s="118"/>
      <c r="E23" s="118"/>
      <c r="F23" s="118"/>
      <c r="G23" s="118"/>
      <c r="H23" s="118"/>
      <c r="I23" s="118"/>
      <c r="J23" s="118"/>
      <c r="K23" s="118">
        <v>64</v>
      </c>
      <c r="L23" s="118">
        <v>324</v>
      </c>
      <c r="M23" s="118"/>
      <c r="N23" s="124"/>
    </row>
    <row r="24" s="104" customFormat="1" customHeight="1" spans="1:14">
      <c r="A24" s="117" t="s">
        <v>33</v>
      </c>
      <c r="B24" s="117" t="s">
        <v>40</v>
      </c>
      <c r="C24" s="116">
        <f t="shared" si="3"/>
        <v>661</v>
      </c>
      <c r="D24" s="118"/>
      <c r="E24" s="118"/>
      <c r="F24" s="118"/>
      <c r="G24" s="118"/>
      <c r="H24" s="118"/>
      <c r="I24" s="118"/>
      <c r="J24" s="118"/>
      <c r="K24" s="118"/>
      <c r="L24" s="118">
        <v>661</v>
      </c>
      <c r="M24" s="118"/>
      <c r="N24" s="124"/>
    </row>
    <row r="25" s="104" customFormat="1" customHeight="1" spans="1:14">
      <c r="A25" s="117" t="s">
        <v>33</v>
      </c>
      <c r="B25" s="117" t="s">
        <v>41</v>
      </c>
      <c r="C25" s="116">
        <f t="shared" si="3"/>
        <v>2123</v>
      </c>
      <c r="D25" s="118"/>
      <c r="E25" s="118"/>
      <c r="F25" s="118"/>
      <c r="G25" s="118"/>
      <c r="H25" s="118"/>
      <c r="I25" s="118"/>
      <c r="J25" s="118"/>
      <c r="K25" s="118">
        <v>918</v>
      </c>
      <c r="L25" s="118">
        <v>780</v>
      </c>
      <c r="M25" s="118">
        <v>425</v>
      </c>
      <c r="N25" s="124" t="s">
        <v>30</v>
      </c>
    </row>
    <row r="26" s="104" customFormat="1" customHeight="1" spans="1:14">
      <c r="A26" s="117" t="s">
        <v>33</v>
      </c>
      <c r="B26" s="117" t="s">
        <v>42</v>
      </c>
      <c r="C26" s="116">
        <f t="shared" si="3"/>
        <v>437</v>
      </c>
      <c r="D26" s="118"/>
      <c r="E26" s="118"/>
      <c r="F26" s="118"/>
      <c r="G26" s="118"/>
      <c r="H26" s="118"/>
      <c r="I26" s="118"/>
      <c r="J26" s="118"/>
      <c r="K26" s="118">
        <v>135</v>
      </c>
      <c r="L26" s="118">
        <v>302</v>
      </c>
      <c r="M26" s="118"/>
      <c r="N26" s="124"/>
    </row>
    <row r="27" s="104" customFormat="1" customHeight="1" spans="1:14">
      <c r="A27" s="117" t="s">
        <v>33</v>
      </c>
      <c r="B27" s="117" t="s">
        <v>43</v>
      </c>
      <c r="C27" s="116">
        <f t="shared" si="3"/>
        <v>1076</v>
      </c>
      <c r="D27" s="118"/>
      <c r="E27" s="118"/>
      <c r="F27" s="118"/>
      <c r="G27" s="118"/>
      <c r="H27" s="118"/>
      <c r="I27" s="118"/>
      <c r="J27" s="118"/>
      <c r="K27" s="118">
        <v>476</v>
      </c>
      <c r="L27" s="118">
        <v>600</v>
      </c>
      <c r="M27" s="118"/>
      <c r="N27" s="124"/>
    </row>
    <row r="28" s="105" customFormat="1" customHeight="1" spans="1:16">
      <c r="A28" s="115" t="s">
        <v>44</v>
      </c>
      <c r="B28" s="115"/>
      <c r="C28" s="116">
        <f t="shared" si="3"/>
        <v>5947</v>
      </c>
      <c r="D28" s="116">
        <f t="shared" ref="C28:M28" si="6">SUBTOTAL(109,D29:D34)</f>
        <v>0</v>
      </c>
      <c r="E28" s="116">
        <f t="shared" si="6"/>
        <v>0</v>
      </c>
      <c r="F28" s="116">
        <f t="shared" si="6"/>
        <v>0</v>
      </c>
      <c r="G28" s="116">
        <f t="shared" si="6"/>
        <v>0</v>
      </c>
      <c r="H28" s="116">
        <f t="shared" si="6"/>
        <v>0</v>
      </c>
      <c r="I28" s="116">
        <f t="shared" si="6"/>
        <v>0</v>
      </c>
      <c r="J28" s="116">
        <f t="shared" si="6"/>
        <v>0</v>
      </c>
      <c r="K28" s="116">
        <f t="shared" si="6"/>
        <v>1248</v>
      </c>
      <c r="L28" s="116">
        <f t="shared" si="6"/>
        <v>3444</v>
      </c>
      <c r="M28" s="116">
        <f t="shared" si="6"/>
        <v>1255</v>
      </c>
      <c r="N28" s="123"/>
      <c r="P28" s="104"/>
    </row>
    <row r="29" s="104" customFormat="1" customHeight="1" spans="1:14">
      <c r="A29" s="117" t="s">
        <v>45</v>
      </c>
      <c r="B29" s="117" t="s">
        <v>46</v>
      </c>
      <c r="C29" s="116">
        <f t="shared" si="3"/>
        <v>500</v>
      </c>
      <c r="D29" s="118"/>
      <c r="E29" s="118"/>
      <c r="F29" s="118"/>
      <c r="G29" s="118"/>
      <c r="H29" s="118"/>
      <c r="I29" s="118"/>
      <c r="J29" s="118"/>
      <c r="K29" s="118"/>
      <c r="L29" s="118">
        <v>500</v>
      </c>
      <c r="M29" s="118"/>
      <c r="N29" s="124"/>
    </row>
    <row r="30" s="104" customFormat="1" customHeight="1" spans="1:14">
      <c r="A30" s="117" t="s">
        <v>45</v>
      </c>
      <c r="B30" s="117" t="s">
        <v>47</v>
      </c>
      <c r="C30" s="116">
        <f t="shared" si="3"/>
        <v>2163</v>
      </c>
      <c r="D30" s="118"/>
      <c r="E30" s="118"/>
      <c r="F30" s="118"/>
      <c r="G30" s="118"/>
      <c r="H30" s="118"/>
      <c r="I30" s="118"/>
      <c r="J30" s="118"/>
      <c r="K30" s="118">
        <v>205</v>
      </c>
      <c r="L30" s="118">
        <v>1958</v>
      </c>
      <c r="M30" s="118"/>
      <c r="N30" s="124"/>
    </row>
    <row r="31" s="104" customFormat="1" customHeight="1" spans="1:14">
      <c r="A31" s="117" t="s">
        <v>45</v>
      </c>
      <c r="B31" s="117" t="s">
        <v>48</v>
      </c>
      <c r="C31" s="116">
        <f t="shared" si="3"/>
        <v>1401</v>
      </c>
      <c r="D31" s="118"/>
      <c r="E31" s="118"/>
      <c r="F31" s="118"/>
      <c r="G31" s="118"/>
      <c r="H31" s="118"/>
      <c r="I31" s="118"/>
      <c r="J31" s="118"/>
      <c r="K31" s="118">
        <v>727</v>
      </c>
      <c r="L31" s="118">
        <v>390</v>
      </c>
      <c r="M31" s="118">
        <v>284</v>
      </c>
      <c r="N31" s="124"/>
    </row>
    <row r="32" s="104" customFormat="1" customHeight="1" spans="1:14">
      <c r="A32" s="117" t="s">
        <v>45</v>
      </c>
      <c r="B32" s="117" t="s">
        <v>49</v>
      </c>
      <c r="C32" s="116">
        <f t="shared" si="3"/>
        <v>1396</v>
      </c>
      <c r="D32" s="118"/>
      <c r="E32" s="118"/>
      <c r="F32" s="118"/>
      <c r="G32" s="118"/>
      <c r="H32" s="118"/>
      <c r="I32" s="118"/>
      <c r="J32" s="118"/>
      <c r="K32" s="118"/>
      <c r="L32" s="118">
        <v>596</v>
      </c>
      <c r="M32" s="118">
        <v>800</v>
      </c>
      <c r="N32" s="124" t="s">
        <v>30</v>
      </c>
    </row>
    <row r="33" s="104" customFormat="1" customHeight="1" spans="1:14">
      <c r="A33" s="117" t="s">
        <v>45</v>
      </c>
      <c r="B33" s="117" t="s">
        <v>50</v>
      </c>
      <c r="C33" s="116">
        <f t="shared" si="3"/>
        <v>427</v>
      </c>
      <c r="D33" s="118"/>
      <c r="E33" s="118"/>
      <c r="F33" s="118"/>
      <c r="G33" s="118"/>
      <c r="H33" s="118"/>
      <c r="I33" s="118"/>
      <c r="J33" s="118"/>
      <c r="K33" s="118">
        <v>256</v>
      </c>
      <c r="L33" s="118"/>
      <c r="M33" s="118">
        <v>171</v>
      </c>
      <c r="N33" s="124"/>
    </row>
    <row r="34" s="104" customFormat="1" customHeight="1" spans="1:14">
      <c r="A34" s="117" t="s">
        <v>45</v>
      </c>
      <c r="B34" s="117" t="s">
        <v>51</v>
      </c>
      <c r="C34" s="116">
        <f t="shared" si="3"/>
        <v>60</v>
      </c>
      <c r="D34" s="118"/>
      <c r="E34" s="118"/>
      <c r="F34" s="118"/>
      <c r="G34" s="118"/>
      <c r="H34" s="118"/>
      <c r="I34" s="118"/>
      <c r="J34" s="118"/>
      <c r="K34" s="118">
        <v>60</v>
      </c>
      <c r="L34" s="118"/>
      <c r="M34" s="118"/>
      <c r="N34" s="124"/>
    </row>
    <row r="35" s="105" customFormat="1" customHeight="1" spans="1:16">
      <c r="A35" s="115" t="s">
        <v>52</v>
      </c>
      <c r="B35" s="115"/>
      <c r="C35" s="116">
        <f t="shared" si="3"/>
        <v>2277</v>
      </c>
      <c r="D35" s="116">
        <f t="shared" ref="C35:M35" si="7">SUBTOTAL(109,D36:D38)</f>
        <v>0</v>
      </c>
      <c r="E35" s="116">
        <f t="shared" si="7"/>
        <v>0</v>
      </c>
      <c r="F35" s="116">
        <f t="shared" si="7"/>
        <v>0</v>
      </c>
      <c r="G35" s="116">
        <f t="shared" si="7"/>
        <v>0</v>
      </c>
      <c r="H35" s="116">
        <f t="shared" si="7"/>
        <v>0</v>
      </c>
      <c r="I35" s="116">
        <f t="shared" si="7"/>
        <v>0</v>
      </c>
      <c r="J35" s="116">
        <f t="shared" si="7"/>
        <v>0</v>
      </c>
      <c r="K35" s="116">
        <f t="shared" si="7"/>
        <v>1341</v>
      </c>
      <c r="L35" s="116">
        <f t="shared" si="7"/>
        <v>440</v>
      </c>
      <c r="M35" s="116">
        <f t="shared" si="7"/>
        <v>496</v>
      </c>
      <c r="N35" s="123"/>
      <c r="P35" s="104"/>
    </row>
    <row r="36" s="104" customFormat="1" customHeight="1" spans="1:14">
      <c r="A36" s="117" t="s">
        <v>53</v>
      </c>
      <c r="B36" s="117" t="s">
        <v>54</v>
      </c>
      <c r="C36" s="116">
        <f t="shared" si="3"/>
        <v>483</v>
      </c>
      <c r="D36" s="118"/>
      <c r="E36" s="118"/>
      <c r="F36" s="118"/>
      <c r="G36" s="118"/>
      <c r="H36" s="118"/>
      <c r="I36" s="118"/>
      <c r="J36" s="118"/>
      <c r="K36" s="118">
        <v>43</v>
      </c>
      <c r="L36" s="118">
        <v>440</v>
      </c>
      <c r="M36" s="118"/>
      <c r="N36" s="124"/>
    </row>
    <row r="37" s="104" customFormat="1" customHeight="1" spans="1:14">
      <c r="A37" s="117" t="s">
        <v>53</v>
      </c>
      <c r="B37" s="117" t="s">
        <v>55</v>
      </c>
      <c r="C37" s="116">
        <f t="shared" si="3"/>
        <v>214</v>
      </c>
      <c r="D37" s="118"/>
      <c r="E37" s="118"/>
      <c r="F37" s="118"/>
      <c r="G37" s="118"/>
      <c r="H37" s="118"/>
      <c r="I37" s="118"/>
      <c r="J37" s="118"/>
      <c r="K37" s="118">
        <v>172</v>
      </c>
      <c r="L37" s="118"/>
      <c r="M37" s="118">
        <v>42</v>
      </c>
      <c r="N37" s="124"/>
    </row>
    <row r="38" s="104" customFormat="1" customHeight="1" spans="1:14">
      <c r="A38" s="117" t="s">
        <v>53</v>
      </c>
      <c r="B38" s="117" t="s">
        <v>56</v>
      </c>
      <c r="C38" s="116">
        <f t="shared" si="3"/>
        <v>1580</v>
      </c>
      <c r="D38" s="118"/>
      <c r="E38" s="118"/>
      <c r="F38" s="118"/>
      <c r="G38" s="118"/>
      <c r="H38" s="118"/>
      <c r="I38" s="118"/>
      <c r="J38" s="118"/>
      <c r="K38" s="118">
        <v>1126</v>
      </c>
      <c r="L38" s="118"/>
      <c r="M38" s="118">
        <v>454</v>
      </c>
      <c r="N38" s="124" t="s">
        <v>30</v>
      </c>
    </row>
    <row r="39" s="105" customFormat="1" customHeight="1" spans="1:16">
      <c r="A39" s="115" t="s">
        <v>57</v>
      </c>
      <c r="B39" s="115"/>
      <c r="C39" s="116">
        <f t="shared" si="3"/>
        <v>1546</v>
      </c>
      <c r="D39" s="116">
        <f t="shared" ref="C39:M39" si="8">SUBTOTAL(109,D40:D42)</f>
        <v>0</v>
      </c>
      <c r="E39" s="116">
        <f t="shared" si="8"/>
        <v>0</v>
      </c>
      <c r="F39" s="116">
        <f t="shared" si="8"/>
        <v>0</v>
      </c>
      <c r="G39" s="116">
        <f t="shared" si="8"/>
        <v>0</v>
      </c>
      <c r="H39" s="116">
        <f t="shared" si="8"/>
        <v>0</v>
      </c>
      <c r="I39" s="116">
        <f t="shared" si="8"/>
        <v>0</v>
      </c>
      <c r="J39" s="116">
        <f t="shared" si="8"/>
        <v>0</v>
      </c>
      <c r="K39" s="116">
        <f t="shared" si="8"/>
        <v>817</v>
      </c>
      <c r="L39" s="116">
        <f t="shared" si="8"/>
        <v>495</v>
      </c>
      <c r="M39" s="116">
        <f t="shared" si="8"/>
        <v>234</v>
      </c>
      <c r="N39" s="123"/>
      <c r="P39" s="104"/>
    </row>
    <row r="40" s="104" customFormat="1" customHeight="1" spans="1:14">
      <c r="A40" s="117" t="s">
        <v>58</v>
      </c>
      <c r="B40" s="117" t="s">
        <v>59</v>
      </c>
      <c r="C40" s="116">
        <f t="shared" si="3"/>
        <v>957</v>
      </c>
      <c r="D40" s="118"/>
      <c r="E40" s="118"/>
      <c r="F40" s="118"/>
      <c r="G40" s="118"/>
      <c r="H40" s="118"/>
      <c r="I40" s="118"/>
      <c r="J40" s="118"/>
      <c r="K40" s="118">
        <v>388</v>
      </c>
      <c r="L40" s="118">
        <v>465</v>
      </c>
      <c r="M40" s="118">
        <v>104</v>
      </c>
      <c r="N40" s="124" t="s">
        <v>30</v>
      </c>
    </row>
    <row r="41" s="104" customFormat="1" customHeight="1" spans="1:14">
      <c r="A41" s="117" t="s">
        <v>58</v>
      </c>
      <c r="B41" s="117" t="s">
        <v>60</v>
      </c>
      <c r="C41" s="116">
        <f t="shared" si="3"/>
        <v>429</v>
      </c>
      <c r="D41" s="118"/>
      <c r="E41" s="118"/>
      <c r="F41" s="118"/>
      <c r="G41" s="118"/>
      <c r="H41" s="118"/>
      <c r="I41" s="118"/>
      <c r="J41" s="118"/>
      <c r="K41" s="118">
        <v>429</v>
      </c>
      <c r="L41" s="118"/>
      <c r="M41" s="118"/>
      <c r="N41" s="124" t="s">
        <v>61</v>
      </c>
    </row>
    <row r="42" s="104" customFormat="1" customHeight="1" spans="1:14">
      <c r="A42" s="117" t="s">
        <v>58</v>
      </c>
      <c r="B42" s="117" t="s">
        <v>62</v>
      </c>
      <c r="C42" s="116">
        <f t="shared" si="3"/>
        <v>160</v>
      </c>
      <c r="D42" s="118"/>
      <c r="E42" s="118"/>
      <c r="F42" s="118"/>
      <c r="G42" s="118"/>
      <c r="H42" s="118"/>
      <c r="I42" s="118"/>
      <c r="J42" s="118"/>
      <c r="K42" s="118"/>
      <c r="L42" s="118">
        <v>30</v>
      </c>
      <c r="M42" s="118">
        <v>130</v>
      </c>
      <c r="N42" s="124"/>
    </row>
    <row r="43" s="105" customFormat="1" customHeight="1" spans="1:16">
      <c r="A43" s="115" t="s">
        <v>63</v>
      </c>
      <c r="B43" s="115"/>
      <c r="C43" s="116">
        <f t="shared" si="3"/>
        <v>3894</v>
      </c>
      <c r="D43" s="116">
        <f t="shared" ref="C43:M43" si="9">SUBTOTAL(109,D44:D46)</f>
        <v>0</v>
      </c>
      <c r="E43" s="116">
        <f t="shared" si="9"/>
        <v>0</v>
      </c>
      <c r="F43" s="116">
        <f t="shared" si="9"/>
        <v>0</v>
      </c>
      <c r="G43" s="116">
        <f t="shared" si="9"/>
        <v>0</v>
      </c>
      <c r="H43" s="116">
        <f t="shared" si="9"/>
        <v>0</v>
      </c>
      <c r="I43" s="116">
        <f t="shared" si="9"/>
        <v>0</v>
      </c>
      <c r="J43" s="116">
        <f t="shared" si="9"/>
        <v>0</v>
      </c>
      <c r="K43" s="116">
        <f t="shared" si="9"/>
        <v>858</v>
      </c>
      <c r="L43" s="116">
        <f t="shared" si="9"/>
        <v>3025</v>
      </c>
      <c r="M43" s="116">
        <f t="shared" si="9"/>
        <v>11</v>
      </c>
      <c r="N43" s="123"/>
      <c r="P43" s="104"/>
    </row>
    <row r="44" s="104" customFormat="1" customHeight="1" spans="1:14">
      <c r="A44" s="117" t="s">
        <v>64</v>
      </c>
      <c r="B44" s="117" t="s">
        <v>65</v>
      </c>
      <c r="C44" s="116">
        <f t="shared" ref="C44:C75" si="10">SUM(D44:M44)</f>
        <v>661</v>
      </c>
      <c r="D44" s="118"/>
      <c r="E44" s="118"/>
      <c r="F44" s="118"/>
      <c r="G44" s="118"/>
      <c r="H44" s="118"/>
      <c r="I44" s="118"/>
      <c r="J44" s="118"/>
      <c r="K44" s="118">
        <v>346</v>
      </c>
      <c r="L44" s="118">
        <v>315</v>
      </c>
      <c r="M44" s="118"/>
      <c r="N44" s="124"/>
    </row>
    <row r="45" s="104" customFormat="1" customHeight="1" spans="1:14">
      <c r="A45" s="117" t="s">
        <v>64</v>
      </c>
      <c r="B45" s="117" t="s">
        <v>66</v>
      </c>
      <c r="C45" s="116">
        <f t="shared" si="10"/>
        <v>1051</v>
      </c>
      <c r="D45" s="118"/>
      <c r="E45" s="118"/>
      <c r="F45" s="118"/>
      <c r="G45" s="118"/>
      <c r="H45" s="118"/>
      <c r="I45" s="118"/>
      <c r="J45" s="118"/>
      <c r="K45" s="118">
        <v>512</v>
      </c>
      <c r="L45" s="118">
        <v>528</v>
      </c>
      <c r="M45" s="118">
        <v>11</v>
      </c>
      <c r="N45" s="124"/>
    </row>
    <row r="46" s="104" customFormat="1" customHeight="1" spans="1:14">
      <c r="A46" s="117" t="s">
        <v>64</v>
      </c>
      <c r="B46" s="117" t="s">
        <v>67</v>
      </c>
      <c r="C46" s="116">
        <f t="shared" si="10"/>
        <v>2182</v>
      </c>
      <c r="D46" s="118"/>
      <c r="E46" s="118"/>
      <c r="F46" s="118"/>
      <c r="G46" s="118"/>
      <c r="H46" s="118"/>
      <c r="I46" s="118"/>
      <c r="J46" s="118"/>
      <c r="K46" s="118"/>
      <c r="L46" s="118">
        <v>2182</v>
      </c>
      <c r="M46" s="118"/>
      <c r="N46" s="124"/>
    </row>
    <row r="47" s="105" customFormat="1" customHeight="1" spans="1:16">
      <c r="A47" s="115" t="s">
        <v>68</v>
      </c>
      <c r="B47" s="115"/>
      <c r="C47" s="116">
        <f t="shared" si="10"/>
        <v>16478</v>
      </c>
      <c r="D47" s="116">
        <f t="shared" ref="C47:M47" si="11">SUBTOTAL(109,D48:D52)</f>
        <v>0</v>
      </c>
      <c r="E47" s="116">
        <f t="shared" si="11"/>
        <v>0</v>
      </c>
      <c r="F47" s="116">
        <f t="shared" si="11"/>
        <v>0</v>
      </c>
      <c r="G47" s="116">
        <f t="shared" si="11"/>
        <v>0</v>
      </c>
      <c r="H47" s="116">
        <f t="shared" si="11"/>
        <v>0</v>
      </c>
      <c r="I47" s="116">
        <f t="shared" si="11"/>
        <v>0</v>
      </c>
      <c r="J47" s="116">
        <f t="shared" si="11"/>
        <v>0</v>
      </c>
      <c r="K47" s="116">
        <f t="shared" si="11"/>
        <v>6161</v>
      </c>
      <c r="L47" s="116">
        <f t="shared" si="11"/>
        <v>6794</v>
      </c>
      <c r="M47" s="116">
        <f t="shared" si="11"/>
        <v>3523</v>
      </c>
      <c r="N47" s="123"/>
      <c r="P47" s="104"/>
    </row>
    <row r="48" s="104" customFormat="1" customHeight="1" spans="1:14">
      <c r="A48" s="117" t="s">
        <v>69</v>
      </c>
      <c r="B48" s="117" t="s">
        <v>70</v>
      </c>
      <c r="C48" s="116">
        <f t="shared" si="10"/>
        <v>7023</v>
      </c>
      <c r="D48" s="118"/>
      <c r="E48" s="118"/>
      <c r="F48" s="118"/>
      <c r="G48" s="118"/>
      <c r="H48" s="118"/>
      <c r="I48" s="118"/>
      <c r="J48" s="118"/>
      <c r="K48" s="118">
        <v>672</v>
      </c>
      <c r="L48" s="118">
        <v>2828</v>
      </c>
      <c r="M48" s="118">
        <v>3523</v>
      </c>
      <c r="N48" s="124"/>
    </row>
    <row r="49" s="104" customFormat="1" customHeight="1" spans="1:14">
      <c r="A49" s="117" t="s">
        <v>69</v>
      </c>
      <c r="B49" s="117" t="s">
        <v>71</v>
      </c>
      <c r="C49" s="116">
        <f t="shared" si="10"/>
        <v>1995</v>
      </c>
      <c r="D49" s="118"/>
      <c r="E49" s="118"/>
      <c r="F49" s="118"/>
      <c r="G49" s="118"/>
      <c r="H49" s="118"/>
      <c r="I49" s="118"/>
      <c r="J49" s="118"/>
      <c r="K49" s="118">
        <v>751</v>
      </c>
      <c r="L49" s="118">
        <v>1244</v>
      </c>
      <c r="M49" s="118"/>
      <c r="N49" s="124"/>
    </row>
    <row r="50" s="104" customFormat="1" customHeight="1" spans="1:14">
      <c r="A50" s="117" t="s">
        <v>69</v>
      </c>
      <c r="B50" s="117" t="s">
        <v>72</v>
      </c>
      <c r="C50" s="116">
        <f t="shared" si="10"/>
        <v>1749</v>
      </c>
      <c r="D50" s="118"/>
      <c r="E50" s="118"/>
      <c r="F50" s="118"/>
      <c r="G50" s="118"/>
      <c r="H50" s="118"/>
      <c r="I50" s="118"/>
      <c r="J50" s="118"/>
      <c r="K50" s="118"/>
      <c r="L50" s="118">
        <v>1749</v>
      </c>
      <c r="M50" s="118"/>
      <c r="N50" s="124"/>
    </row>
    <row r="51" s="104" customFormat="1" customHeight="1" spans="1:14">
      <c r="A51" s="117" t="s">
        <v>69</v>
      </c>
      <c r="B51" s="117" t="s">
        <v>73</v>
      </c>
      <c r="C51" s="116">
        <f t="shared" si="10"/>
        <v>5140</v>
      </c>
      <c r="D51" s="118"/>
      <c r="E51" s="118"/>
      <c r="F51" s="118"/>
      <c r="G51" s="118"/>
      <c r="H51" s="118"/>
      <c r="I51" s="118"/>
      <c r="J51" s="118"/>
      <c r="K51" s="118">
        <v>4738</v>
      </c>
      <c r="L51" s="118">
        <v>402</v>
      </c>
      <c r="M51" s="118"/>
      <c r="N51" s="124"/>
    </row>
    <row r="52" s="104" customFormat="1" customHeight="1" spans="1:14">
      <c r="A52" s="117" t="s">
        <v>69</v>
      </c>
      <c r="B52" s="117" t="s">
        <v>74</v>
      </c>
      <c r="C52" s="116">
        <f t="shared" si="10"/>
        <v>571</v>
      </c>
      <c r="D52" s="118"/>
      <c r="E52" s="118"/>
      <c r="F52" s="118"/>
      <c r="G52" s="118"/>
      <c r="H52" s="118"/>
      <c r="I52" s="118"/>
      <c r="J52" s="118"/>
      <c r="K52" s="118"/>
      <c r="L52" s="118">
        <v>571</v>
      </c>
      <c r="M52" s="118"/>
      <c r="N52" s="124" t="s">
        <v>30</v>
      </c>
    </row>
    <row r="53" s="105" customFormat="1" customHeight="1" spans="1:16">
      <c r="A53" s="115" t="s">
        <v>75</v>
      </c>
      <c r="B53" s="115"/>
      <c r="C53" s="116">
        <f t="shared" si="10"/>
        <v>6645</v>
      </c>
      <c r="D53" s="116">
        <f t="shared" ref="C53:M53" si="12">SUBTOTAL(109,D54:D58)</f>
        <v>0</v>
      </c>
      <c r="E53" s="116">
        <f t="shared" si="12"/>
        <v>0</v>
      </c>
      <c r="F53" s="116">
        <f t="shared" si="12"/>
        <v>0</v>
      </c>
      <c r="G53" s="116">
        <f t="shared" si="12"/>
        <v>0</v>
      </c>
      <c r="H53" s="116">
        <f t="shared" si="12"/>
        <v>0</v>
      </c>
      <c r="I53" s="116">
        <f t="shared" si="12"/>
        <v>0</v>
      </c>
      <c r="J53" s="116">
        <f t="shared" si="12"/>
        <v>0</v>
      </c>
      <c r="K53" s="116">
        <f t="shared" si="12"/>
        <v>789</v>
      </c>
      <c r="L53" s="116">
        <f t="shared" si="12"/>
        <v>5856</v>
      </c>
      <c r="M53" s="116">
        <f t="shared" si="12"/>
        <v>0</v>
      </c>
      <c r="N53" s="123"/>
      <c r="P53" s="104"/>
    </row>
    <row r="54" s="104" customFormat="1" customHeight="1" spans="1:14">
      <c r="A54" s="117" t="s">
        <v>76</v>
      </c>
      <c r="B54" s="117" t="s">
        <v>77</v>
      </c>
      <c r="C54" s="116">
        <f t="shared" si="10"/>
        <v>1182</v>
      </c>
      <c r="D54" s="118"/>
      <c r="E54" s="118"/>
      <c r="F54" s="118"/>
      <c r="G54" s="118"/>
      <c r="H54" s="118"/>
      <c r="I54" s="118"/>
      <c r="J54" s="118"/>
      <c r="K54" s="118">
        <v>211</v>
      </c>
      <c r="L54" s="118">
        <v>971</v>
      </c>
      <c r="M54" s="118"/>
      <c r="N54" s="124"/>
    </row>
    <row r="55" s="104" customFormat="1" customHeight="1" spans="1:14">
      <c r="A55" s="117" t="s">
        <v>76</v>
      </c>
      <c r="B55" s="117" t="s">
        <v>78</v>
      </c>
      <c r="C55" s="116">
        <f t="shared" si="10"/>
        <v>414</v>
      </c>
      <c r="D55" s="118"/>
      <c r="E55" s="118"/>
      <c r="F55" s="118"/>
      <c r="G55" s="118"/>
      <c r="H55" s="118"/>
      <c r="I55" s="118"/>
      <c r="J55" s="118"/>
      <c r="K55" s="118">
        <v>414</v>
      </c>
      <c r="L55" s="118"/>
      <c r="M55" s="118"/>
      <c r="N55" s="124"/>
    </row>
    <row r="56" s="104" customFormat="1" customHeight="1" spans="1:14">
      <c r="A56" s="117" t="s">
        <v>76</v>
      </c>
      <c r="B56" s="117" t="s">
        <v>79</v>
      </c>
      <c r="C56" s="116">
        <f t="shared" si="10"/>
        <v>1520</v>
      </c>
      <c r="D56" s="118"/>
      <c r="E56" s="118"/>
      <c r="F56" s="118"/>
      <c r="G56" s="118"/>
      <c r="H56" s="118"/>
      <c r="I56" s="118"/>
      <c r="J56" s="118"/>
      <c r="K56" s="118"/>
      <c r="L56" s="118">
        <v>1520</v>
      </c>
      <c r="M56" s="118"/>
      <c r="N56" s="124"/>
    </row>
    <row r="57" s="104" customFormat="1" customHeight="1" spans="1:14">
      <c r="A57" s="117" t="s">
        <v>76</v>
      </c>
      <c r="B57" s="117" t="s">
        <v>80</v>
      </c>
      <c r="C57" s="116">
        <f t="shared" si="10"/>
        <v>89</v>
      </c>
      <c r="D57" s="118"/>
      <c r="E57" s="118"/>
      <c r="F57" s="118"/>
      <c r="G57" s="118"/>
      <c r="H57" s="118"/>
      <c r="I57" s="118"/>
      <c r="J57" s="118"/>
      <c r="K57" s="118">
        <v>89</v>
      </c>
      <c r="L57" s="118"/>
      <c r="M57" s="118"/>
      <c r="N57" s="124" t="s">
        <v>30</v>
      </c>
    </row>
    <row r="58" s="104" customFormat="1" customHeight="1" spans="1:14">
      <c r="A58" s="117" t="s">
        <v>76</v>
      </c>
      <c r="B58" s="117" t="s">
        <v>81</v>
      </c>
      <c r="C58" s="116">
        <f t="shared" si="10"/>
        <v>3440</v>
      </c>
      <c r="D58" s="118"/>
      <c r="E58" s="118"/>
      <c r="F58" s="118"/>
      <c r="G58" s="118"/>
      <c r="H58" s="118"/>
      <c r="I58" s="118"/>
      <c r="J58" s="118"/>
      <c r="K58" s="118">
        <v>75</v>
      </c>
      <c r="L58" s="118">
        <v>3365</v>
      </c>
      <c r="M58" s="118"/>
      <c r="N58" s="124"/>
    </row>
    <row r="59" s="105" customFormat="1" customHeight="1" spans="1:16">
      <c r="A59" s="115" t="s">
        <v>82</v>
      </c>
      <c r="B59" s="115"/>
      <c r="C59" s="116">
        <f t="shared" si="10"/>
        <v>7055</v>
      </c>
      <c r="D59" s="116">
        <f t="shared" ref="C59:M59" si="13">SUBTOTAL(109,D60:D68)</f>
        <v>0</v>
      </c>
      <c r="E59" s="116">
        <f t="shared" si="13"/>
        <v>0</v>
      </c>
      <c r="F59" s="116">
        <f t="shared" si="13"/>
        <v>0</v>
      </c>
      <c r="G59" s="116">
        <f t="shared" si="13"/>
        <v>0</v>
      </c>
      <c r="H59" s="116">
        <f t="shared" si="13"/>
        <v>0</v>
      </c>
      <c r="I59" s="116">
        <f t="shared" si="13"/>
        <v>0</v>
      </c>
      <c r="J59" s="116">
        <f t="shared" si="13"/>
        <v>0</v>
      </c>
      <c r="K59" s="116">
        <f t="shared" si="13"/>
        <v>518</v>
      </c>
      <c r="L59" s="116">
        <f t="shared" si="13"/>
        <v>5632</v>
      </c>
      <c r="M59" s="116">
        <f t="shared" si="13"/>
        <v>905</v>
      </c>
      <c r="N59" s="123"/>
      <c r="P59" s="104"/>
    </row>
    <row r="60" s="104" customFormat="1" customHeight="1" spans="1:14">
      <c r="A60" s="117" t="s">
        <v>83</v>
      </c>
      <c r="B60" s="117" t="s">
        <v>84</v>
      </c>
      <c r="C60" s="116">
        <f t="shared" si="10"/>
        <v>500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>
        <v>500</v>
      </c>
      <c r="N60" s="124"/>
    </row>
    <row r="61" s="104" customFormat="1" customHeight="1" spans="1:14">
      <c r="A61" s="117" t="s">
        <v>83</v>
      </c>
      <c r="B61" s="117" t="s">
        <v>85</v>
      </c>
      <c r="C61" s="116">
        <f t="shared" si="10"/>
        <v>800</v>
      </c>
      <c r="D61" s="118"/>
      <c r="E61" s="118"/>
      <c r="F61" s="118"/>
      <c r="G61" s="118"/>
      <c r="H61" s="118"/>
      <c r="I61" s="118"/>
      <c r="J61" s="118"/>
      <c r="K61" s="118">
        <v>136</v>
      </c>
      <c r="L61" s="118">
        <v>484</v>
      </c>
      <c r="M61" s="118">
        <v>180</v>
      </c>
      <c r="N61" s="124"/>
    </row>
    <row r="62" s="104" customFormat="1" customHeight="1" spans="1:14">
      <c r="A62" s="117" t="s">
        <v>83</v>
      </c>
      <c r="B62" s="117" t="s">
        <v>86</v>
      </c>
      <c r="C62" s="116">
        <f t="shared" si="10"/>
        <v>980</v>
      </c>
      <c r="D62" s="118"/>
      <c r="E62" s="118"/>
      <c r="F62" s="118"/>
      <c r="G62" s="118"/>
      <c r="H62" s="118"/>
      <c r="I62" s="118"/>
      <c r="J62" s="118"/>
      <c r="K62" s="118"/>
      <c r="L62" s="118">
        <v>980</v>
      </c>
      <c r="M62" s="118"/>
      <c r="N62" s="124"/>
    </row>
    <row r="63" s="104" customFormat="1" customHeight="1" spans="1:14">
      <c r="A63" s="117" t="s">
        <v>83</v>
      </c>
      <c r="B63" s="117" t="s">
        <v>87</v>
      </c>
      <c r="C63" s="116">
        <f t="shared" si="10"/>
        <v>911</v>
      </c>
      <c r="D63" s="118"/>
      <c r="E63" s="118"/>
      <c r="F63" s="118"/>
      <c r="G63" s="118"/>
      <c r="H63" s="118"/>
      <c r="I63" s="118"/>
      <c r="J63" s="118"/>
      <c r="K63" s="118">
        <v>59</v>
      </c>
      <c r="L63" s="118">
        <v>852</v>
      </c>
      <c r="M63" s="118"/>
      <c r="N63" s="124" t="s">
        <v>24</v>
      </c>
    </row>
    <row r="64" s="104" customFormat="1" customHeight="1" spans="1:14">
      <c r="A64" s="117" t="s">
        <v>83</v>
      </c>
      <c r="B64" s="117" t="s">
        <v>88</v>
      </c>
      <c r="C64" s="116">
        <f t="shared" si="10"/>
        <v>446</v>
      </c>
      <c r="D64" s="118"/>
      <c r="E64" s="118"/>
      <c r="F64" s="118"/>
      <c r="G64" s="118"/>
      <c r="H64" s="118"/>
      <c r="I64" s="118"/>
      <c r="J64" s="118"/>
      <c r="K64" s="118"/>
      <c r="L64" s="118">
        <v>446</v>
      </c>
      <c r="M64" s="118"/>
      <c r="N64" s="124" t="s">
        <v>24</v>
      </c>
    </row>
    <row r="65" s="104" customFormat="1" customHeight="1" spans="1:14">
      <c r="A65" s="117" t="s">
        <v>83</v>
      </c>
      <c r="B65" s="117" t="s">
        <v>89</v>
      </c>
      <c r="C65" s="116">
        <f t="shared" si="10"/>
        <v>247</v>
      </c>
      <c r="D65" s="118"/>
      <c r="E65" s="118"/>
      <c r="F65" s="118"/>
      <c r="G65" s="118"/>
      <c r="H65" s="118"/>
      <c r="I65" s="118"/>
      <c r="J65" s="118"/>
      <c r="K65" s="118">
        <v>247</v>
      </c>
      <c r="L65" s="118"/>
      <c r="M65" s="118"/>
      <c r="N65" s="124" t="s">
        <v>24</v>
      </c>
    </row>
    <row r="66" s="104" customFormat="1" customHeight="1" spans="1:14">
      <c r="A66" s="117" t="s">
        <v>83</v>
      </c>
      <c r="B66" s="117" t="s">
        <v>90</v>
      </c>
      <c r="C66" s="116">
        <f t="shared" si="10"/>
        <v>1071</v>
      </c>
      <c r="D66" s="118"/>
      <c r="E66" s="118"/>
      <c r="F66" s="118"/>
      <c r="G66" s="118"/>
      <c r="H66" s="118"/>
      <c r="I66" s="118"/>
      <c r="J66" s="118"/>
      <c r="K66" s="118"/>
      <c r="L66" s="118">
        <v>900</v>
      </c>
      <c r="M66" s="118">
        <v>171</v>
      </c>
      <c r="N66" s="124" t="s">
        <v>24</v>
      </c>
    </row>
    <row r="67" s="104" customFormat="1" customHeight="1" spans="1:14">
      <c r="A67" s="117" t="s">
        <v>83</v>
      </c>
      <c r="B67" s="117" t="s">
        <v>91</v>
      </c>
      <c r="C67" s="116">
        <f t="shared" si="10"/>
        <v>1246</v>
      </c>
      <c r="D67" s="118"/>
      <c r="E67" s="118"/>
      <c r="F67" s="118"/>
      <c r="G67" s="118"/>
      <c r="H67" s="118"/>
      <c r="I67" s="118"/>
      <c r="J67" s="118"/>
      <c r="K67" s="118">
        <v>76</v>
      </c>
      <c r="L67" s="118">
        <v>1170</v>
      </c>
      <c r="M67" s="118"/>
      <c r="N67" s="124" t="s">
        <v>30</v>
      </c>
    </row>
    <row r="68" s="104" customFormat="1" customHeight="1" spans="1:14">
      <c r="A68" s="117" t="s">
        <v>83</v>
      </c>
      <c r="B68" s="117" t="s">
        <v>92</v>
      </c>
      <c r="C68" s="116">
        <f t="shared" si="10"/>
        <v>854</v>
      </c>
      <c r="D68" s="118"/>
      <c r="E68" s="118"/>
      <c r="F68" s="118"/>
      <c r="G68" s="118"/>
      <c r="H68" s="118"/>
      <c r="I68" s="118"/>
      <c r="J68" s="118"/>
      <c r="K68" s="118"/>
      <c r="L68" s="118">
        <v>800</v>
      </c>
      <c r="M68" s="118">
        <v>54</v>
      </c>
      <c r="N68" s="124" t="s">
        <v>24</v>
      </c>
    </row>
    <row r="69" s="105" customFormat="1" customHeight="1" spans="1:16">
      <c r="A69" s="115" t="s">
        <v>93</v>
      </c>
      <c r="B69" s="115"/>
      <c r="C69" s="116">
        <f t="shared" si="10"/>
        <v>7430</v>
      </c>
      <c r="D69" s="116">
        <f t="shared" ref="C69:M69" si="14">SUBTOTAL(109,D70:D74)</f>
        <v>0</v>
      </c>
      <c r="E69" s="116">
        <f t="shared" si="14"/>
        <v>0</v>
      </c>
      <c r="F69" s="116">
        <f t="shared" si="14"/>
        <v>0</v>
      </c>
      <c r="G69" s="116">
        <f t="shared" si="14"/>
        <v>0</v>
      </c>
      <c r="H69" s="116">
        <f t="shared" si="14"/>
        <v>0</v>
      </c>
      <c r="I69" s="116">
        <f t="shared" si="14"/>
        <v>0</v>
      </c>
      <c r="J69" s="116">
        <f t="shared" si="14"/>
        <v>1500</v>
      </c>
      <c r="K69" s="116">
        <f t="shared" si="14"/>
        <v>3742</v>
      </c>
      <c r="L69" s="116">
        <f t="shared" si="14"/>
        <v>2188</v>
      </c>
      <c r="M69" s="116">
        <f t="shared" si="14"/>
        <v>0</v>
      </c>
      <c r="N69" s="123"/>
      <c r="P69" s="104"/>
    </row>
    <row r="70" s="104" customFormat="1" customHeight="1" spans="1:14">
      <c r="A70" s="117" t="s">
        <v>94</v>
      </c>
      <c r="B70" s="117" t="s">
        <v>95</v>
      </c>
      <c r="C70" s="116">
        <f t="shared" si="10"/>
        <v>1500</v>
      </c>
      <c r="D70" s="118"/>
      <c r="E70" s="118"/>
      <c r="F70" s="118"/>
      <c r="G70" s="118"/>
      <c r="H70" s="118"/>
      <c r="I70" s="118"/>
      <c r="J70" s="118">
        <v>1500</v>
      </c>
      <c r="K70" s="118"/>
      <c r="L70" s="118"/>
      <c r="M70" s="118"/>
      <c r="N70" s="124" t="s">
        <v>30</v>
      </c>
    </row>
    <row r="71" s="104" customFormat="1" customHeight="1" spans="1:15">
      <c r="A71" s="117" t="s">
        <v>94</v>
      </c>
      <c r="B71" s="117" t="s">
        <v>96</v>
      </c>
      <c r="C71" s="116">
        <f t="shared" si="10"/>
        <v>1826</v>
      </c>
      <c r="D71" s="118"/>
      <c r="E71" s="118"/>
      <c r="F71" s="118"/>
      <c r="G71" s="118"/>
      <c r="H71" s="118"/>
      <c r="I71" s="118"/>
      <c r="J71" s="118"/>
      <c r="K71" s="118">
        <v>977</v>
      </c>
      <c r="L71" s="118">
        <v>849</v>
      </c>
      <c r="M71" s="118"/>
      <c r="N71" s="124"/>
      <c r="O71" s="105"/>
    </row>
    <row r="72" s="104" customFormat="1" customHeight="1" spans="1:14">
      <c r="A72" s="117" t="s">
        <v>94</v>
      </c>
      <c r="B72" s="117" t="s">
        <v>97</v>
      </c>
      <c r="C72" s="116">
        <f t="shared" si="10"/>
        <v>1324</v>
      </c>
      <c r="D72" s="118"/>
      <c r="E72" s="118"/>
      <c r="F72" s="118"/>
      <c r="G72" s="118"/>
      <c r="H72" s="118"/>
      <c r="I72" s="118"/>
      <c r="J72" s="118"/>
      <c r="K72" s="118">
        <v>1324</v>
      </c>
      <c r="L72" s="118"/>
      <c r="M72" s="118"/>
      <c r="N72" s="124" t="s">
        <v>24</v>
      </c>
    </row>
    <row r="73" s="104" customFormat="1" customHeight="1" spans="1:14">
      <c r="A73" s="117" t="s">
        <v>94</v>
      </c>
      <c r="B73" s="117" t="s">
        <v>98</v>
      </c>
      <c r="C73" s="116">
        <f t="shared" si="10"/>
        <v>869</v>
      </c>
      <c r="D73" s="118"/>
      <c r="E73" s="118"/>
      <c r="F73" s="118"/>
      <c r="G73" s="118"/>
      <c r="H73" s="118"/>
      <c r="I73" s="118"/>
      <c r="J73" s="118"/>
      <c r="K73" s="118">
        <v>584</v>
      </c>
      <c r="L73" s="118">
        <v>285</v>
      </c>
      <c r="M73" s="118"/>
      <c r="N73" s="124"/>
    </row>
    <row r="74" s="104" customFormat="1" customHeight="1" spans="1:14">
      <c r="A74" s="117" t="s">
        <v>94</v>
      </c>
      <c r="B74" s="117" t="s">
        <v>99</v>
      </c>
      <c r="C74" s="116">
        <f t="shared" si="10"/>
        <v>1911</v>
      </c>
      <c r="D74" s="118"/>
      <c r="E74" s="118"/>
      <c r="F74" s="118"/>
      <c r="G74" s="118"/>
      <c r="H74" s="118"/>
      <c r="I74" s="118"/>
      <c r="J74" s="118"/>
      <c r="K74" s="118">
        <v>857</v>
      </c>
      <c r="L74" s="118">
        <v>1054</v>
      </c>
      <c r="M74" s="118"/>
      <c r="N74" s="124" t="s">
        <v>30</v>
      </c>
    </row>
    <row r="75" s="105" customFormat="1" customHeight="1" spans="1:16">
      <c r="A75" s="115" t="s">
        <v>100</v>
      </c>
      <c r="B75" s="115"/>
      <c r="C75" s="116">
        <f t="shared" si="10"/>
        <v>9006</v>
      </c>
      <c r="D75" s="116">
        <f t="shared" ref="C75:M75" si="15">SUBTOTAL(109,D76:D81)</f>
        <v>0</v>
      </c>
      <c r="E75" s="116">
        <f t="shared" si="15"/>
        <v>0</v>
      </c>
      <c r="F75" s="116">
        <f t="shared" si="15"/>
        <v>0</v>
      </c>
      <c r="G75" s="116">
        <f t="shared" si="15"/>
        <v>0</v>
      </c>
      <c r="H75" s="116">
        <f t="shared" si="15"/>
        <v>0</v>
      </c>
      <c r="I75" s="116">
        <f t="shared" si="15"/>
        <v>0</v>
      </c>
      <c r="J75" s="116">
        <f t="shared" si="15"/>
        <v>0</v>
      </c>
      <c r="K75" s="116">
        <f t="shared" si="15"/>
        <v>1404</v>
      </c>
      <c r="L75" s="116">
        <f t="shared" si="15"/>
        <v>6738</v>
      </c>
      <c r="M75" s="116">
        <f t="shared" si="15"/>
        <v>864</v>
      </c>
      <c r="N75" s="123"/>
      <c r="P75" s="104"/>
    </row>
    <row r="76" s="104" customFormat="1" customHeight="1" spans="1:14">
      <c r="A76" s="117" t="s">
        <v>101</v>
      </c>
      <c r="B76" s="117" t="s">
        <v>102</v>
      </c>
      <c r="C76" s="116">
        <f t="shared" ref="C76:C94" si="16">SUM(D76:M76)</f>
        <v>3036</v>
      </c>
      <c r="D76" s="118"/>
      <c r="E76" s="118"/>
      <c r="F76" s="118"/>
      <c r="G76" s="118"/>
      <c r="H76" s="118"/>
      <c r="I76" s="118"/>
      <c r="J76" s="118"/>
      <c r="K76" s="118"/>
      <c r="L76" s="118">
        <v>2172</v>
      </c>
      <c r="M76" s="118">
        <v>864</v>
      </c>
      <c r="N76" s="124"/>
    </row>
    <row r="77" s="104" customFormat="1" customHeight="1" spans="1:14">
      <c r="A77" s="117" t="s">
        <v>101</v>
      </c>
      <c r="B77" s="117" t="s">
        <v>103</v>
      </c>
      <c r="C77" s="116">
        <f t="shared" si="16"/>
        <v>2414</v>
      </c>
      <c r="D77" s="118"/>
      <c r="E77" s="118"/>
      <c r="F77" s="118"/>
      <c r="G77" s="118"/>
      <c r="H77" s="118"/>
      <c r="I77" s="118"/>
      <c r="J77" s="118"/>
      <c r="K77" s="118"/>
      <c r="L77" s="118">
        <v>2414</v>
      </c>
      <c r="M77" s="118"/>
      <c r="N77" s="124" t="s">
        <v>24</v>
      </c>
    </row>
    <row r="78" s="104" customFormat="1" customHeight="1" spans="1:14">
      <c r="A78" s="117" t="s">
        <v>101</v>
      </c>
      <c r="B78" s="117" t="s">
        <v>104</v>
      </c>
      <c r="C78" s="116">
        <f t="shared" si="16"/>
        <v>1979</v>
      </c>
      <c r="D78" s="118"/>
      <c r="E78" s="118"/>
      <c r="F78" s="118"/>
      <c r="G78" s="118"/>
      <c r="H78" s="118"/>
      <c r="I78" s="118"/>
      <c r="J78" s="118"/>
      <c r="K78" s="118">
        <v>1019</v>
      </c>
      <c r="L78" s="118">
        <v>960</v>
      </c>
      <c r="M78" s="118"/>
      <c r="N78" s="124" t="s">
        <v>24</v>
      </c>
    </row>
    <row r="79" s="104" customFormat="1" customHeight="1" spans="1:14">
      <c r="A79" s="117" t="s">
        <v>101</v>
      </c>
      <c r="B79" s="117" t="s">
        <v>105</v>
      </c>
      <c r="C79" s="116">
        <f t="shared" si="16"/>
        <v>176</v>
      </c>
      <c r="D79" s="118"/>
      <c r="E79" s="118"/>
      <c r="F79" s="118"/>
      <c r="G79" s="118"/>
      <c r="H79" s="118"/>
      <c r="I79" s="118"/>
      <c r="J79" s="118"/>
      <c r="K79" s="118">
        <v>176</v>
      </c>
      <c r="L79" s="118"/>
      <c r="M79" s="118"/>
      <c r="N79" s="124" t="s">
        <v>24</v>
      </c>
    </row>
    <row r="80" s="104" customFormat="1" customHeight="1" spans="1:14">
      <c r="A80" s="117" t="s">
        <v>101</v>
      </c>
      <c r="B80" s="117" t="s">
        <v>106</v>
      </c>
      <c r="C80" s="116">
        <f t="shared" si="16"/>
        <v>1312</v>
      </c>
      <c r="D80" s="118"/>
      <c r="E80" s="118"/>
      <c r="F80" s="118"/>
      <c r="G80" s="118"/>
      <c r="H80" s="118"/>
      <c r="I80" s="118"/>
      <c r="J80" s="118"/>
      <c r="K80" s="118">
        <v>209</v>
      </c>
      <c r="L80" s="118">
        <v>1103</v>
      </c>
      <c r="M80" s="118"/>
      <c r="N80" s="124" t="s">
        <v>24</v>
      </c>
    </row>
    <row r="81" s="104" customFormat="1" customHeight="1" spans="1:14">
      <c r="A81" s="117" t="s">
        <v>101</v>
      </c>
      <c r="B81" s="117" t="s">
        <v>107</v>
      </c>
      <c r="C81" s="116">
        <f t="shared" si="16"/>
        <v>89</v>
      </c>
      <c r="D81" s="118"/>
      <c r="E81" s="118"/>
      <c r="F81" s="118"/>
      <c r="G81" s="118"/>
      <c r="H81" s="118"/>
      <c r="I81" s="118"/>
      <c r="J81" s="118"/>
      <c r="K81" s="118"/>
      <c r="L81" s="118">
        <v>89</v>
      </c>
      <c r="M81" s="118"/>
      <c r="N81" s="124" t="s">
        <v>30</v>
      </c>
    </row>
    <row r="82" s="105" customFormat="1" customHeight="1" spans="1:16">
      <c r="A82" s="115" t="s">
        <v>108</v>
      </c>
      <c r="B82" s="115"/>
      <c r="C82" s="116">
        <f t="shared" si="16"/>
        <v>6305</v>
      </c>
      <c r="D82" s="116">
        <f>SUBTOTAL(109,D83:D86)</f>
        <v>5000</v>
      </c>
      <c r="E82" s="116">
        <f t="shared" ref="E82:M82" si="17">SUBTOTAL(109,E83:E86)</f>
        <v>0</v>
      </c>
      <c r="F82" s="116">
        <f t="shared" si="17"/>
        <v>0</v>
      </c>
      <c r="G82" s="116">
        <f t="shared" si="17"/>
        <v>0</v>
      </c>
      <c r="H82" s="116">
        <f t="shared" si="17"/>
        <v>0</v>
      </c>
      <c r="I82" s="116">
        <f t="shared" si="17"/>
        <v>0</v>
      </c>
      <c r="J82" s="116">
        <f t="shared" si="17"/>
        <v>0</v>
      </c>
      <c r="K82" s="116">
        <f t="shared" si="17"/>
        <v>383</v>
      </c>
      <c r="L82" s="116">
        <f t="shared" si="17"/>
        <v>922</v>
      </c>
      <c r="M82" s="116">
        <f t="shared" si="17"/>
        <v>0</v>
      </c>
      <c r="N82" s="123"/>
      <c r="P82" s="104"/>
    </row>
    <row r="83" s="104" customFormat="1" customHeight="1" spans="1:15">
      <c r="A83" s="117" t="s">
        <v>109</v>
      </c>
      <c r="B83" s="117" t="s">
        <v>110</v>
      </c>
      <c r="C83" s="116">
        <f t="shared" si="16"/>
        <v>947</v>
      </c>
      <c r="D83" s="118"/>
      <c r="E83" s="118"/>
      <c r="F83" s="118"/>
      <c r="G83" s="118"/>
      <c r="H83" s="118"/>
      <c r="I83" s="118"/>
      <c r="J83" s="118"/>
      <c r="K83" s="118">
        <v>325</v>
      </c>
      <c r="L83" s="118">
        <v>622</v>
      </c>
      <c r="M83" s="118"/>
      <c r="N83" s="124" t="s">
        <v>30</v>
      </c>
      <c r="O83" s="105"/>
    </row>
    <row r="84" s="104" customFormat="1" customHeight="1" spans="1:14">
      <c r="A84" s="117" t="s">
        <v>109</v>
      </c>
      <c r="B84" s="117" t="s">
        <v>111</v>
      </c>
      <c r="C84" s="116">
        <f t="shared" si="16"/>
        <v>58</v>
      </c>
      <c r="D84" s="118"/>
      <c r="E84" s="118"/>
      <c r="F84" s="118"/>
      <c r="G84" s="118"/>
      <c r="H84" s="118"/>
      <c r="I84" s="118"/>
      <c r="J84" s="118"/>
      <c r="K84" s="118">
        <v>58</v>
      </c>
      <c r="L84" s="118"/>
      <c r="M84" s="118"/>
      <c r="N84" s="124"/>
    </row>
    <row r="85" s="104" customFormat="1" customHeight="1" spans="1:14">
      <c r="A85" s="117" t="s">
        <v>109</v>
      </c>
      <c r="B85" s="117" t="s">
        <v>112</v>
      </c>
      <c r="C85" s="116">
        <f t="shared" si="16"/>
        <v>300</v>
      </c>
      <c r="D85" s="118"/>
      <c r="E85" s="118"/>
      <c r="F85" s="118"/>
      <c r="G85" s="118"/>
      <c r="H85" s="118"/>
      <c r="I85" s="118"/>
      <c r="J85" s="118"/>
      <c r="K85" s="118"/>
      <c r="L85" s="118">
        <v>300</v>
      </c>
      <c r="M85" s="118"/>
      <c r="N85" s="124"/>
    </row>
    <row r="86" s="105" customFormat="1" customHeight="1" spans="1:16">
      <c r="A86" s="117" t="s">
        <v>109</v>
      </c>
      <c r="B86" s="117" t="s">
        <v>113</v>
      </c>
      <c r="C86" s="116">
        <f t="shared" si="16"/>
        <v>5000</v>
      </c>
      <c r="D86" s="118">
        <v>5000</v>
      </c>
      <c r="E86" s="118"/>
      <c r="F86" s="118"/>
      <c r="G86" s="118"/>
      <c r="H86" s="118"/>
      <c r="I86" s="118"/>
      <c r="J86" s="118"/>
      <c r="K86" s="118"/>
      <c r="L86" s="118"/>
      <c r="M86" s="118"/>
      <c r="N86" s="123"/>
      <c r="P86" s="104"/>
    </row>
    <row r="87" s="105" customFormat="1" customHeight="1" spans="1:16">
      <c r="A87" s="115" t="s">
        <v>114</v>
      </c>
      <c r="B87" s="115"/>
      <c r="C87" s="116">
        <f t="shared" si="16"/>
        <v>11244</v>
      </c>
      <c r="D87" s="116">
        <f t="shared" ref="C87:M87" si="18">SUBTOTAL(109,D88:D94)</f>
        <v>1773</v>
      </c>
      <c r="E87" s="116">
        <f t="shared" si="18"/>
        <v>0</v>
      </c>
      <c r="F87" s="116">
        <f t="shared" si="18"/>
        <v>0</v>
      </c>
      <c r="G87" s="116">
        <f t="shared" si="18"/>
        <v>0</v>
      </c>
      <c r="H87" s="116">
        <f t="shared" si="18"/>
        <v>0</v>
      </c>
      <c r="I87" s="116">
        <f t="shared" si="18"/>
        <v>0</v>
      </c>
      <c r="J87" s="116">
        <f t="shared" si="18"/>
        <v>1340</v>
      </c>
      <c r="K87" s="116">
        <f t="shared" si="18"/>
        <v>455</v>
      </c>
      <c r="L87" s="116">
        <f t="shared" si="18"/>
        <v>7676</v>
      </c>
      <c r="M87" s="116">
        <f t="shared" si="18"/>
        <v>0</v>
      </c>
      <c r="N87" s="123"/>
      <c r="O87" s="104"/>
      <c r="P87" s="104"/>
    </row>
    <row r="88" s="104" customFormat="1" customHeight="1" spans="1:14">
      <c r="A88" s="117" t="s">
        <v>115</v>
      </c>
      <c r="B88" s="117" t="s">
        <v>116</v>
      </c>
      <c r="C88" s="116">
        <f t="shared" si="16"/>
        <v>350</v>
      </c>
      <c r="D88" s="118"/>
      <c r="E88" s="118"/>
      <c r="F88" s="118"/>
      <c r="G88" s="118"/>
      <c r="H88" s="118"/>
      <c r="I88" s="118"/>
      <c r="J88" s="118"/>
      <c r="K88" s="118"/>
      <c r="L88" s="118">
        <v>350</v>
      </c>
      <c r="M88" s="118"/>
      <c r="N88" s="124"/>
    </row>
    <row r="89" s="104" customFormat="1" customHeight="1" spans="1:14">
      <c r="A89" s="117" t="s">
        <v>115</v>
      </c>
      <c r="B89" s="117" t="s">
        <v>117</v>
      </c>
      <c r="C89" s="116">
        <f t="shared" si="16"/>
        <v>1344</v>
      </c>
      <c r="D89" s="118"/>
      <c r="E89" s="118"/>
      <c r="F89" s="118"/>
      <c r="G89" s="118"/>
      <c r="H89" s="118"/>
      <c r="I89" s="118"/>
      <c r="J89" s="118"/>
      <c r="K89" s="118">
        <v>202</v>
      </c>
      <c r="L89" s="118">
        <v>1142</v>
      </c>
      <c r="M89" s="118"/>
      <c r="N89" s="124"/>
    </row>
    <row r="90" s="104" customFormat="1" customHeight="1" spans="1:14">
      <c r="A90" s="117" t="s">
        <v>115</v>
      </c>
      <c r="B90" s="117" t="s">
        <v>118</v>
      </c>
      <c r="C90" s="116">
        <f t="shared" si="16"/>
        <v>7480</v>
      </c>
      <c r="D90" s="118">
        <v>1773</v>
      </c>
      <c r="E90" s="118"/>
      <c r="F90" s="118"/>
      <c r="G90" s="118"/>
      <c r="H90" s="118"/>
      <c r="I90" s="118"/>
      <c r="J90" s="118"/>
      <c r="K90" s="118"/>
      <c r="L90" s="118">
        <v>5707</v>
      </c>
      <c r="M90" s="118"/>
      <c r="N90" s="124"/>
    </row>
    <row r="91" s="104" customFormat="1" customHeight="1" spans="1:14">
      <c r="A91" s="117" t="s">
        <v>115</v>
      </c>
      <c r="B91" s="117" t="s">
        <v>119</v>
      </c>
      <c r="C91" s="116">
        <f t="shared" si="16"/>
        <v>1340</v>
      </c>
      <c r="D91" s="118"/>
      <c r="E91" s="118"/>
      <c r="F91" s="118"/>
      <c r="G91" s="118"/>
      <c r="H91" s="118"/>
      <c r="I91" s="118"/>
      <c r="J91" s="118">
        <v>1340</v>
      </c>
      <c r="K91" s="118"/>
      <c r="L91" s="118"/>
      <c r="M91" s="118"/>
      <c r="N91" s="124" t="s">
        <v>30</v>
      </c>
    </row>
    <row r="92" s="104" customFormat="1" customHeight="1" spans="1:14">
      <c r="A92" s="117" t="s">
        <v>115</v>
      </c>
      <c r="B92" s="117" t="s">
        <v>120</v>
      </c>
      <c r="C92" s="116">
        <f t="shared" si="16"/>
        <v>315</v>
      </c>
      <c r="D92" s="118"/>
      <c r="E92" s="118"/>
      <c r="F92" s="118"/>
      <c r="G92" s="118"/>
      <c r="H92" s="118"/>
      <c r="I92" s="118"/>
      <c r="J92" s="118"/>
      <c r="K92" s="118"/>
      <c r="L92" s="118">
        <v>315</v>
      </c>
      <c r="M92" s="118"/>
      <c r="N92" s="124" t="s">
        <v>24</v>
      </c>
    </row>
    <row r="93" s="104" customFormat="1" customHeight="1" spans="1:14">
      <c r="A93" s="117" t="s">
        <v>115</v>
      </c>
      <c r="B93" s="117" t="s">
        <v>121</v>
      </c>
      <c r="C93" s="116">
        <f t="shared" si="16"/>
        <v>162</v>
      </c>
      <c r="D93" s="118"/>
      <c r="E93" s="118"/>
      <c r="F93" s="118"/>
      <c r="G93" s="118"/>
      <c r="H93" s="118"/>
      <c r="I93" s="118"/>
      <c r="J93" s="118"/>
      <c r="K93" s="118"/>
      <c r="L93" s="118">
        <v>162</v>
      </c>
      <c r="M93" s="118"/>
      <c r="N93" s="124" t="s">
        <v>61</v>
      </c>
    </row>
    <row r="94" s="104" customFormat="1" customHeight="1" spans="1:14">
      <c r="A94" s="117" t="s">
        <v>115</v>
      </c>
      <c r="B94" s="117" t="s">
        <v>122</v>
      </c>
      <c r="C94" s="116">
        <f t="shared" si="16"/>
        <v>253</v>
      </c>
      <c r="D94" s="118"/>
      <c r="E94" s="118"/>
      <c r="F94" s="118"/>
      <c r="G94" s="118"/>
      <c r="H94" s="118"/>
      <c r="I94" s="118"/>
      <c r="J94" s="118"/>
      <c r="K94" s="118">
        <v>253</v>
      </c>
      <c r="L94" s="118"/>
      <c r="M94" s="118"/>
      <c r="N94" s="124" t="s">
        <v>61</v>
      </c>
    </row>
  </sheetData>
  <mergeCells count="30">
    <mergeCell ref="A2:N2"/>
    <mergeCell ref="A6:B6"/>
    <mergeCell ref="A7:B7"/>
    <mergeCell ref="A13:B13"/>
    <mergeCell ref="A17:B17"/>
    <mergeCell ref="A28:B28"/>
    <mergeCell ref="A35:B35"/>
    <mergeCell ref="A39:B39"/>
    <mergeCell ref="A43:B43"/>
    <mergeCell ref="A47:B47"/>
    <mergeCell ref="A53:B53"/>
    <mergeCell ref="A59:B59"/>
    <mergeCell ref="A69:B69"/>
    <mergeCell ref="A75:B75"/>
    <mergeCell ref="A82:B82"/>
    <mergeCell ref="A87:B8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393055555555556" right="0.393055555555556" top="0.393055555555556" bottom="0.393055555555556" header="0.511805555555556" footer="0.196527777777778"/>
  <pageSetup paperSize="9" scale="73" firstPageNumber="4" fitToHeight="0" orientation="portrait" useFirstPageNumber="1" horizontalDpi="600" verticalDpi="600"/>
  <headerFooter alignWithMargins="0" scaleWithDoc="0" differentOddEven="1">
    <oddFooter>&amp;L—&amp;P—</oddFooter>
    <evenFooter>&amp;R—&amp;P—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N189"/>
  <sheetViews>
    <sheetView showZeros="0" tabSelected="1" workbookViewId="0">
      <pane xSplit="4" ySplit="6" topLeftCell="E7" activePane="bottomRight" state="frozen"/>
      <selection/>
      <selection pane="topRight"/>
      <selection pane="bottomLeft"/>
      <selection pane="bottomRight" activeCell="D158" sqref="D158"/>
    </sheetView>
  </sheetViews>
  <sheetFormatPr defaultColWidth="10" defaultRowHeight="12"/>
  <cols>
    <col min="1" max="1" width="6.625" style="1" customWidth="1"/>
    <col min="2" max="2" width="6.75" style="7" customWidth="1"/>
    <col min="3" max="3" width="7.5" style="7" customWidth="1"/>
    <col min="4" max="4" width="24.125" style="8" customWidth="1"/>
    <col min="5" max="9" width="9.125" style="9" customWidth="1"/>
    <col min="10" max="10" width="11.5" style="7" customWidth="1"/>
    <col min="11" max="11" width="10" style="10" customWidth="1"/>
    <col min="12" max="12" width="12.75" style="10" customWidth="1"/>
    <col min="13" max="13" width="14.5" style="11" customWidth="1"/>
    <col min="14" max="14" width="23.875" style="12" customWidth="1"/>
    <col min="15" max="16384" width="10" style="1"/>
  </cols>
  <sheetData>
    <row r="1" s="1" customFormat="1" ht="30" customHeight="1" spans="1:14">
      <c r="A1" s="13" t="s">
        <v>123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="2" customFormat="1" ht="50" customHeight="1" spans="2:14">
      <c r="B2" s="16" t="s">
        <v>124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="3" customFormat="1" ht="30" customHeight="1" spans="2:14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51" t="s">
        <v>2</v>
      </c>
    </row>
    <row r="4" s="4" customFormat="1" ht="29.25" customHeight="1" spans="1:14">
      <c r="A4" s="18" t="s">
        <v>125</v>
      </c>
      <c r="B4" s="19" t="s">
        <v>126</v>
      </c>
      <c r="C4" s="20"/>
      <c r="D4" s="21" t="s">
        <v>127</v>
      </c>
      <c r="E4" s="22" t="s">
        <v>128</v>
      </c>
      <c r="F4" s="22"/>
      <c r="G4" s="22"/>
      <c r="H4" s="22"/>
      <c r="I4" s="22"/>
      <c r="J4" s="52" t="s">
        <v>129</v>
      </c>
      <c r="K4" s="53" t="s">
        <v>130</v>
      </c>
      <c r="L4" s="53" t="s">
        <v>131</v>
      </c>
      <c r="M4" s="54" t="s">
        <v>132</v>
      </c>
      <c r="N4" s="55"/>
    </row>
    <row r="5" s="4" customFormat="1" ht="24.95" customHeight="1" spans="1:14">
      <c r="A5" s="18"/>
      <c r="B5" s="19" t="s">
        <v>133</v>
      </c>
      <c r="C5" s="19" t="s">
        <v>134</v>
      </c>
      <c r="D5" s="21"/>
      <c r="E5" s="22" t="s">
        <v>17</v>
      </c>
      <c r="F5" s="22" t="s">
        <v>135</v>
      </c>
      <c r="G5" s="22" t="s">
        <v>136</v>
      </c>
      <c r="H5" s="22" t="s">
        <v>137</v>
      </c>
      <c r="I5" s="22" t="s">
        <v>138</v>
      </c>
      <c r="J5" s="56"/>
      <c r="K5" s="57"/>
      <c r="L5" s="57"/>
      <c r="M5" s="54"/>
      <c r="N5" s="58"/>
    </row>
    <row r="6" s="4" customFormat="1" ht="54" customHeight="1" spans="1:14">
      <c r="A6" s="18"/>
      <c r="B6" s="19"/>
      <c r="C6" s="19"/>
      <c r="D6" s="21"/>
      <c r="E6" s="22"/>
      <c r="F6" s="22"/>
      <c r="G6" s="22"/>
      <c r="H6" s="22"/>
      <c r="I6" s="22"/>
      <c r="J6" s="59"/>
      <c r="K6" s="60"/>
      <c r="L6" s="60"/>
      <c r="M6" s="54"/>
      <c r="N6" s="58"/>
    </row>
    <row r="7" s="5" customFormat="1" ht="24" customHeight="1" spans="1:14">
      <c r="A7" s="23" t="s">
        <v>139</v>
      </c>
      <c r="B7" s="23"/>
      <c r="C7" s="23"/>
      <c r="D7" s="24">
        <f>SUBTOTAL(3,D8:D189)</f>
        <v>116</v>
      </c>
      <c r="E7" s="25">
        <f t="shared" ref="E7:L7" si="0">SUBTOTAL(109,E8:E189)</f>
        <v>35.8</v>
      </c>
      <c r="F7" s="25">
        <f t="shared" si="0"/>
        <v>0</v>
      </c>
      <c r="G7" s="25">
        <f t="shared" si="0"/>
        <v>0</v>
      </c>
      <c r="H7" s="25">
        <f t="shared" si="0"/>
        <v>0</v>
      </c>
      <c r="I7" s="25">
        <f t="shared" si="0"/>
        <v>35.8</v>
      </c>
      <c r="J7" s="61">
        <f t="shared" si="0"/>
        <v>3255</v>
      </c>
      <c r="K7" s="62">
        <f t="shared" si="0"/>
        <v>2506</v>
      </c>
      <c r="L7" s="62"/>
      <c r="M7" s="61"/>
      <c r="N7" s="63"/>
    </row>
    <row r="8" s="5" customFormat="1" ht="24" hidden="1" customHeight="1" spans="1:14">
      <c r="A8" s="26" t="s">
        <v>140</v>
      </c>
      <c r="B8" s="27" t="s">
        <v>141</v>
      </c>
      <c r="C8" s="28"/>
      <c r="D8" s="24">
        <f>SUBTOTAL(3,D9:D15)</f>
        <v>3</v>
      </c>
      <c r="E8" s="25">
        <f t="shared" ref="E8:K8" si="1">SUBTOTAL(109,E9:E15)</f>
        <v>0</v>
      </c>
      <c r="F8" s="25">
        <f t="shared" si="1"/>
        <v>0</v>
      </c>
      <c r="G8" s="25">
        <f t="shared" si="1"/>
        <v>0</v>
      </c>
      <c r="H8" s="25">
        <f t="shared" si="1"/>
        <v>0</v>
      </c>
      <c r="I8" s="25">
        <f t="shared" si="1"/>
        <v>0</v>
      </c>
      <c r="J8" s="61">
        <f t="shared" si="1"/>
        <v>0</v>
      </c>
      <c r="K8" s="62">
        <f>SUBTOTAL(109,K9:K14)</f>
        <v>0</v>
      </c>
      <c r="L8" s="62"/>
      <c r="M8" s="61"/>
      <c r="N8" s="33"/>
    </row>
    <row r="9" s="5" customFormat="1" ht="24" hidden="1" customHeight="1" spans="1:14">
      <c r="A9" s="26" t="s">
        <v>142</v>
      </c>
      <c r="B9" s="27" t="s">
        <v>143</v>
      </c>
      <c r="C9" s="28"/>
      <c r="D9" s="24">
        <f t="shared" ref="D9:D13" si="2">SUBTOTAL(3,D10:D10)</f>
        <v>1</v>
      </c>
      <c r="E9" s="25">
        <f t="shared" ref="E9:L9" si="3">SUBTOTAL(109,E10:E10)</f>
        <v>0</v>
      </c>
      <c r="F9" s="25">
        <f t="shared" si="3"/>
        <v>0</v>
      </c>
      <c r="G9" s="25">
        <f t="shared" si="3"/>
        <v>0</v>
      </c>
      <c r="H9" s="25">
        <f t="shared" si="3"/>
        <v>0</v>
      </c>
      <c r="I9" s="25">
        <f t="shared" si="3"/>
        <v>0</v>
      </c>
      <c r="J9" s="61">
        <f t="shared" si="3"/>
        <v>0</v>
      </c>
      <c r="K9" s="62">
        <f t="shared" si="3"/>
        <v>0</v>
      </c>
      <c r="L9" s="62"/>
      <c r="M9" s="61"/>
      <c r="N9" s="33"/>
    </row>
    <row r="10" s="6" customFormat="1" ht="24" hidden="1" customHeight="1" spans="1:14">
      <c r="A10" s="29">
        <v>1</v>
      </c>
      <c r="B10" s="30" t="s">
        <v>19</v>
      </c>
      <c r="C10" s="30" t="s">
        <v>21</v>
      </c>
      <c r="D10" s="31" t="s">
        <v>144</v>
      </c>
      <c r="E10" s="32">
        <f t="shared" ref="E10:E14" si="4">SUM(F10:I10)</f>
        <v>4.02</v>
      </c>
      <c r="F10" s="32"/>
      <c r="G10" s="32"/>
      <c r="H10" s="32"/>
      <c r="I10" s="32">
        <v>4.02</v>
      </c>
      <c r="J10" s="30">
        <v>1808</v>
      </c>
      <c r="K10" s="40">
        <v>241</v>
      </c>
      <c r="L10" s="40" t="s">
        <v>145</v>
      </c>
      <c r="M10" s="30" t="s">
        <v>146</v>
      </c>
      <c r="N10" s="30" t="s">
        <v>147</v>
      </c>
    </row>
    <row r="11" s="5" customFormat="1" ht="24" hidden="1" customHeight="1" spans="1:14">
      <c r="A11" s="26" t="s">
        <v>148</v>
      </c>
      <c r="B11" s="33" t="s">
        <v>149</v>
      </c>
      <c r="C11" s="28"/>
      <c r="D11" s="24">
        <f t="shared" si="2"/>
        <v>1</v>
      </c>
      <c r="E11" s="25">
        <f t="shared" ref="E11:L11" si="5">SUBTOTAL(109,E12:E12)</f>
        <v>0</v>
      </c>
      <c r="F11" s="25">
        <f t="shared" si="5"/>
        <v>0</v>
      </c>
      <c r="G11" s="25">
        <f t="shared" si="5"/>
        <v>0</v>
      </c>
      <c r="H11" s="25">
        <f t="shared" si="5"/>
        <v>0</v>
      </c>
      <c r="I11" s="25">
        <f t="shared" si="5"/>
        <v>0</v>
      </c>
      <c r="J11" s="61">
        <f t="shared" si="5"/>
        <v>0</v>
      </c>
      <c r="K11" s="62">
        <f t="shared" si="5"/>
        <v>0</v>
      </c>
      <c r="L11" s="62"/>
      <c r="M11" s="61"/>
      <c r="N11" s="33"/>
    </row>
    <row r="12" s="6" customFormat="1" ht="24" hidden="1" customHeight="1" spans="1:14">
      <c r="A12" s="29">
        <v>1</v>
      </c>
      <c r="B12" s="34" t="s">
        <v>19</v>
      </c>
      <c r="C12" s="35" t="s">
        <v>23</v>
      </c>
      <c r="D12" s="36" t="s">
        <v>150</v>
      </c>
      <c r="E12" s="32">
        <f t="shared" si="4"/>
        <v>14.7</v>
      </c>
      <c r="F12" s="32"/>
      <c r="G12" s="32"/>
      <c r="H12" s="32"/>
      <c r="I12" s="32">
        <v>14.7</v>
      </c>
      <c r="J12" s="30">
        <v>1911</v>
      </c>
      <c r="K12" s="40">
        <v>721</v>
      </c>
      <c r="L12" s="40" t="s">
        <v>151</v>
      </c>
      <c r="M12" s="34" t="s">
        <v>152</v>
      </c>
      <c r="N12" s="30" t="s">
        <v>153</v>
      </c>
    </row>
    <row r="13" s="5" customFormat="1" ht="24" hidden="1" customHeight="1" spans="1:14">
      <c r="A13" s="26" t="s">
        <v>154</v>
      </c>
      <c r="B13" s="27" t="s">
        <v>155</v>
      </c>
      <c r="C13" s="28"/>
      <c r="D13" s="24">
        <f t="shared" si="2"/>
        <v>1</v>
      </c>
      <c r="E13" s="25">
        <f t="shared" ref="E13:L13" si="6">SUBTOTAL(109,E14:E14)</f>
        <v>0</v>
      </c>
      <c r="F13" s="25">
        <f t="shared" si="6"/>
        <v>0</v>
      </c>
      <c r="G13" s="25">
        <f t="shared" si="6"/>
        <v>0</v>
      </c>
      <c r="H13" s="25">
        <f t="shared" si="6"/>
        <v>0</v>
      </c>
      <c r="I13" s="25">
        <f t="shared" si="6"/>
        <v>0</v>
      </c>
      <c r="J13" s="61">
        <f t="shared" si="6"/>
        <v>0</v>
      </c>
      <c r="K13" s="62">
        <f t="shared" si="6"/>
        <v>0</v>
      </c>
      <c r="L13" s="62"/>
      <c r="M13" s="61"/>
      <c r="N13" s="33"/>
    </row>
    <row r="14" s="6" customFormat="1" ht="24" hidden="1" customHeight="1" spans="1:14">
      <c r="A14" s="29">
        <v>1</v>
      </c>
      <c r="B14" s="34" t="s">
        <v>19</v>
      </c>
      <c r="C14" s="35" t="s">
        <v>25</v>
      </c>
      <c r="D14" s="37" t="s">
        <v>156</v>
      </c>
      <c r="E14" s="32">
        <f t="shared" si="4"/>
        <v>5.6</v>
      </c>
      <c r="F14" s="32"/>
      <c r="G14" s="32"/>
      <c r="H14" s="32"/>
      <c r="I14" s="64">
        <v>5.6</v>
      </c>
      <c r="J14" s="30">
        <v>392</v>
      </c>
      <c r="K14" s="40">
        <v>336</v>
      </c>
      <c r="L14" s="40" t="s">
        <v>157</v>
      </c>
      <c r="M14" s="34" t="s">
        <v>158</v>
      </c>
      <c r="N14" s="30" t="s">
        <v>159</v>
      </c>
    </row>
    <row r="15" s="5" customFormat="1" ht="24" hidden="1" customHeight="1" collapsed="1" spans="1:14">
      <c r="A15" s="26" t="s">
        <v>160</v>
      </c>
      <c r="B15" s="27" t="s">
        <v>161</v>
      </c>
      <c r="C15" s="28"/>
      <c r="D15" s="24">
        <f>SUBTOTAL(3,D16:D18)</f>
        <v>2</v>
      </c>
      <c r="E15" s="25">
        <f t="shared" ref="E15:L15" si="7">SUBTOTAL(109,E16:E18)</f>
        <v>0</v>
      </c>
      <c r="F15" s="25">
        <f t="shared" si="7"/>
        <v>0</v>
      </c>
      <c r="G15" s="25">
        <f t="shared" si="7"/>
        <v>0</v>
      </c>
      <c r="H15" s="25">
        <f t="shared" si="7"/>
        <v>0</v>
      </c>
      <c r="I15" s="25">
        <f t="shared" si="7"/>
        <v>0</v>
      </c>
      <c r="J15" s="61">
        <f t="shared" si="7"/>
        <v>0</v>
      </c>
      <c r="K15" s="62">
        <f t="shared" si="7"/>
        <v>0</v>
      </c>
      <c r="L15" s="62"/>
      <c r="M15" s="61">
        <v>0</v>
      </c>
      <c r="N15" s="61"/>
    </row>
    <row r="16" s="5" customFormat="1" ht="24" hidden="1" customHeight="1" outlineLevel="2" spans="1:14">
      <c r="A16" s="26" t="s">
        <v>142</v>
      </c>
      <c r="B16" s="33" t="s">
        <v>162</v>
      </c>
      <c r="C16" s="33"/>
      <c r="D16" s="24">
        <f>SUBTOTAL(3,D17:D18)</f>
        <v>2</v>
      </c>
      <c r="E16" s="25">
        <f t="shared" ref="E16:L16" si="8">SUBTOTAL(109,E17:E18)</f>
        <v>0</v>
      </c>
      <c r="F16" s="25">
        <f t="shared" si="8"/>
        <v>0</v>
      </c>
      <c r="G16" s="25">
        <f t="shared" si="8"/>
        <v>0</v>
      </c>
      <c r="H16" s="25">
        <f t="shared" si="8"/>
        <v>0</v>
      </c>
      <c r="I16" s="25">
        <f t="shared" si="8"/>
        <v>0</v>
      </c>
      <c r="J16" s="61">
        <f t="shared" si="8"/>
        <v>0</v>
      </c>
      <c r="K16" s="62">
        <f t="shared" si="8"/>
        <v>0</v>
      </c>
      <c r="L16" s="62"/>
      <c r="M16" s="61"/>
      <c r="N16" s="33"/>
    </row>
    <row r="17" s="6" customFormat="1" ht="24" hidden="1" customHeight="1" spans="1:14">
      <c r="A17" s="29">
        <v>1</v>
      </c>
      <c r="B17" s="30" t="s">
        <v>27</v>
      </c>
      <c r="C17" s="30" t="s">
        <v>28</v>
      </c>
      <c r="D17" s="36" t="s">
        <v>163</v>
      </c>
      <c r="E17" s="32">
        <f t="shared" ref="E17:E22" si="9">SUM(F17:I17)</f>
        <v>8.108</v>
      </c>
      <c r="F17" s="32"/>
      <c r="G17" s="32"/>
      <c r="H17" s="32"/>
      <c r="I17" s="32">
        <v>8.108</v>
      </c>
      <c r="J17" s="30">
        <v>568</v>
      </c>
      <c r="K17" s="40">
        <v>278</v>
      </c>
      <c r="L17" s="40" t="s">
        <v>164</v>
      </c>
      <c r="M17" s="30" t="s">
        <v>165</v>
      </c>
      <c r="N17" s="30" t="s">
        <v>166</v>
      </c>
    </row>
    <row r="18" s="6" customFormat="1" ht="24" hidden="1" customHeight="1" spans="1:14">
      <c r="A18" s="29">
        <v>2</v>
      </c>
      <c r="B18" s="30" t="s">
        <v>27</v>
      </c>
      <c r="C18" s="30" t="s">
        <v>28</v>
      </c>
      <c r="D18" s="36" t="s">
        <v>167</v>
      </c>
      <c r="E18" s="32">
        <f t="shared" si="9"/>
        <v>10.25</v>
      </c>
      <c r="F18" s="32"/>
      <c r="G18" s="32"/>
      <c r="H18" s="32"/>
      <c r="I18" s="32">
        <v>10.25</v>
      </c>
      <c r="J18" s="30">
        <v>761</v>
      </c>
      <c r="K18" s="40">
        <v>352</v>
      </c>
      <c r="L18" s="40" t="s">
        <v>164</v>
      </c>
      <c r="M18" s="30" t="s">
        <v>165</v>
      </c>
      <c r="N18" s="30" t="s">
        <v>168</v>
      </c>
    </row>
    <row r="19" s="5" customFormat="1" ht="24" hidden="1" customHeight="1" collapsed="1" spans="1:14">
      <c r="A19" s="26" t="s">
        <v>169</v>
      </c>
      <c r="B19" s="27" t="s">
        <v>170</v>
      </c>
      <c r="C19" s="28"/>
      <c r="D19" s="24">
        <f>SUBTOTAL(3,D20:D41)</f>
        <v>14</v>
      </c>
      <c r="E19" s="25">
        <f t="shared" ref="E19:L19" si="10">SUBTOTAL(109,E20:E41)</f>
        <v>0</v>
      </c>
      <c r="F19" s="25">
        <f t="shared" si="10"/>
        <v>0</v>
      </c>
      <c r="G19" s="25">
        <f t="shared" si="10"/>
        <v>0</v>
      </c>
      <c r="H19" s="25">
        <f t="shared" si="10"/>
        <v>0</v>
      </c>
      <c r="I19" s="25">
        <f t="shared" si="10"/>
        <v>0</v>
      </c>
      <c r="J19" s="61">
        <f t="shared" si="10"/>
        <v>0</v>
      </c>
      <c r="K19" s="62">
        <f t="shared" si="10"/>
        <v>0</v>
      </c>
      <c r="L19" s="62"/>
      <c r="M19" s="61"/>
      <c r="N19" s="33"/>
    </row>
    <row r="20" s="5" customFormat="1" ht="24" hidden="1" customHeight="1" outlineLevel="2" spans="1:14">
      <c r="A20" s="26" t="s">
        <v>142</v>
      </c>
      <c r="B20" s="33" t="s">
        <v>171</v>
      </c>
      <c r="C20" s="33"/>
      <c r="D20" s="24">
        <f>SUBTOTAL(3,D21:D22)</f>
        <v>2</v>
      </c>
      <c r="E20" s="25">
        <f t="shared" ref="E20:L20" si="11">SUBTOTAL(109,E21:E22)</f>
        <v>0</v>
      </c>
      <c r="F20" s="25">
        <f t="shared" si="11"/>
        <v>0</v>
      </c>
      <c r="G20" s="25">
        <f t="shared" si="11"/>
        <v>0</v>
      </c>
      <c r="H20" s="25">
        <f t="shared" si="11"/>
        <v>0</v>
      </c>
      <c r="I20" s="25">
        <f t="shared" si="11"/>
        <v>0</v>
      </c>
      <c r="J20" s="61">
        <f t="shared" si="11"/>
        <v>0</v>
      </c>
      <c r="K20" s="62">
        <f t="shared" si="11"/>
        <v>0</v>
      </c>
      <c r="L20" s="62"/>
      <c r="M20" s="61"/>
      <c r="N20" s="33"/>
    </row>
    <row r="21" s="6" customFormat="1" ht="24" hidden="1" customHeight="1" spans="1:14">
      <c r="A21" s="29">
        <v>1</v>
      </c>
      <c r="B21" s="30" t="s">
        <v>33</v>
      </c>
      <c r="C21" s="30" t="s">
        <v>34</v>
      </c>
      <c r="D21" s="31" t="s">
        <v>172</v>
      </c>
      <c r="E21" s="32">
        <f t="shared" si="9"/>
        <v>4.1</v>
      </c>
      <c r="F21" s="32"/>
      <c r="G21" s="32"/>
      <c r="H21" s="32"/>
      <c r="I21" s="32">
        <v>4.1</v>
      </c>
      <c r="J21" s="30">
        <v>328</v>
      </c>
      <c r="K21" s="40">
        <v>246</v>
      </c>
      <c r="L21" s="40" t="s">
        <v>173</v>
      </c>
      <c r="M21" s="30" t="s">
        <v>174</v>
      </c>
      <c r="N21" s="30" t="s">
        <v>175</v>
      </c>
    </row>
    <row r="22" s="6" customFormat="1" ht="24" hidden="1" customHeight="1" spans="1:14">
      <c r="A22" s="29">
        <v>2</v>
      </c>
      <c r="B22" s="30" t="s">
        <v>33</v>
      </c>
      <c r="C22" s="30" t="s">
        <v>34</v>
      </c>
      <c r="D22" s="31" t="s">
        <v>176</v>
      </c>
      <c r="E22" s="32">
        <f t="shared" si="9"/>
        <v>1.6</v>
      </c>
      <c r="F22" s="32"/>
      <c r="G22" s="32"/>
      <c r="H22" s="32"/>
      <c r="I22" s="32">
        <v>1.6</v>
      </c>
      <c r="J22" s="30">
        <v>128</v>
      </c>
      <c r="K22" s="40">
        <v>96</v>
      </c>
      <c r="L22" s="40" t="s">
        <v>173</v>
      </c>
      <c r="M22" s="30" t="s">
        <v>174</v>
      </c>
      <c r="N22" s="30" t="s">
        <v>177</v>
      </c>
    </row>
    <row r="23" s="5" customFormat="1" ht="24" hidden="1" customHeight="1" spans="1:14">
      <c r="A23" s="26" t="s">
        <v>148</v>
      </c>
      <c r="B23" s="33" t="s">
        <v>178</v>
      </c>
      <c r="C23" s="28"/>
      <c r="D23" s="24">
        <f>SUBTOTAL(3,D24:D24)</f>
        <v>1</v>
      </c>
      <c r="E23" s="25">
        <f t="shared" ref="E23:L23" si="12">SUBTOTAL(109,E24:E24)</f>
        <v>0</v>
      </c>
      <c r="F23" s="25">
        <f t="shared" si="12"/>
        <v>0</v>
      </c>
      <c r="G23" s="25">
        <f t="shared" si="12"/>
        <v>0</v>
      </c>
      <c r="H23" s="25">
        <f t="shared" si="12"/>
        <v>0</v>
      </c>
      <c r="I23" s="25">
        <f t="shared" si="12"/>
        <v>0</v>
      </c>
      <c r="J23" s="61">
        <f t="shared" si="12"/>
        <v>0</v>
      </c>
      <c r="K23" s="62">
        <f t="shared" si="12"/>
        <v>0</v>
      </c>
      <c r="L23" s="62"/>
      <c r="M23" s="61">
        <v>0</v>
      </c>
      <c r="N23" s="61"/>
    </row>
    <row r="24" s="6" customFormat="1" ht="24" hidden="1" customHeight="1" collapsed="1" spans="1:14">
      <c r="A24" s="29">
        <v>1</v>
      </c>
      <c r="B24" s="30" t="s">
        <v>33</v>
      </c>
      <c r="C24" s="38" t="s">
        <v>36</v>
      </c>
      <c r="D24" s="31" t="s">
        <v>179</v>
      </c>
      <c r="E24" s="32">
        <f t="shared" ref="E24:E29" si="13">SUM(F24:I24)</f>
        <v>7.4</v>
      </c>
      <c r="F24" s="32"/>
      <c r="G24" s="32"/>
      <c r="H24" s="32"/>
      <c r="I24" s="32">
        <v>7.4</v>
      </c>
      <c r="J24" s="30">
        <v>600</v>
      </c>
      <c r="K24" s="40">
        <v>444</v>
      </c>
      <c r="L24" s="40" t="s">
        <v>180</v>
      </c>
      <c r="M24" s="30" t="s">
        <v>181</v>
      </c>
      <c r="N24" s="30" t="s">
        <v>182</v>
      </c>
    </row>
    <row r="25" s="5" customFormat="1" ht="24" hidden="1" customHeight="1" outlineLevel="2" spans="1:14">
      <c r="A25" s="26" t="s">
        <v>154</v>
      </c>
      <c r="B25" s="33" t="s">
        <v>183</v>
      </c>
      <c r="C25" s="28"/>
      <c r="D25" s="24">
        <f>SUBTOTAL(3,D26:D26)</f>
        <v>1</v>
      </c>
      <c r="E25" s="25">
        <f t="shared" ref="E25:L25" si="14">SUBTOTAL(109,E26:E26)</f>
        <v>0</v>
      </c>
      <c r="F25" s="25">
        <f t="shared" si="14"/>
        <v>0</v>
      </c>
      <c r="G25" s="25">
        <f t="shared" si="14"/>
        <v>0</v>
      </c>
      <c r="H25" s="25">
        <f t="shared" si="14"/>
        <v>0</v>
      </c>
      <c r="I25" s="25">
        <f t="shared" si="14"/>
        <v>0</v>
      </c>
      <c r="J25" s="61">
        <f t="shared" si="14"/>
        <v>0</v>
      </c>
      <c r="K25" s="62">
        <f t="shared" si="14"/>
        <v>0</v>
      </c>
      <c r="L25" s="62"/>
      <c r="M25" s="61">
        <v>0</v>
      </c>
      <c r="N25" s="61"/>
    </row>
    <row r="26" s="5" customFormat="1" ht="24" hidden="1" customHeight="1" outlineLevel="2" spans="1:14">
      <c r="A26" s="29">
        <v>1</v>
      </c>
      <c r="B26" s="39" t="s">
        <v>33</v>
      </c>
      <c r="C26" s="30" t="s">
        <v>38</v>
      </c>
      <c r="D26" s="40" t="s">
        <v>184</v>
      </c>
      <c r="E26" s="41">
        <f t="shared" si="13"/>
        <v>24.47</v>
      </c>
      <c r="F26" s="41"/>
      <c r="G26" s="41">
        <v>24.47</v>
      </c>
      <c r="H26" s="41"/>
      <c r="I26" s="41"/>
      <c r="J26" s="30">
        <v>60252</v>
      </c>
      <c r="K26" s="50">
        <v>267</v>
      </c>
      <c r="L26" s="40" t="s">
        <v>185</v>
      </c>
      <c r="M26" s="30" t="s">
        <v>186</v>
      </c>
      <c r="N26" s="65" t="s">
        <v>187</v>
      </c>
    </row>
    <row r="27" s="5" customFormat="1" ht="24" hidden="1" customHeight="1" outlineLevel="2" spans="1:14">
      <c r="A27" s="26" t="s">
        <v>188</v>
      </c>
      <c r="B27" s="33" t="s">
        <v>189</v>
      </c>
      <c r="C27" s="33"/>
      <c r="D27" s="24">
        <f>SUBTOTAL(3,D28:D29)</f>
        <v>2</v>
      </c>
      <c r="E27" s="25">
        <f t="shared" ref="E27:L27" si="15">SUBTOTAL(109,E28:E29)</f>
        <v>0</v>
      </c>
      <c r="F27" s="25">
        <f t="shared" si="15"/>
        <v>0</v>
      </c>
      <c r="G27" s="25">
        <f t="shared" si="15"/>
        <v>0</v>
      </c>
      <c r="H27" s="25">
        <f t="shared" si="15"/>
        <v>0</v>
      </c>
      <c r="I27" s="25">
        <f t="shared" si="15"/>
        <v>0</v>
      </c>
      <c r="J27" s="61">
        <f t="shared" si="15"/>
        <v>0</v>
      </c>
      <c r="K27" s="62">
        <f t="shared" si="15"/>
        <v>0</v>
      </c>
      <c r="L27" s="62"/>
      <c r="M27" s="61"/>
      <c r="N27" s="33"/>
    </row>
    <row r="28" s="6" customFormat="1" ht="24" hidden="1" customHeight="1" spans="1:14">
      <c r="A28" s="29">
        <v>1</v>
      </c>
      <c r="B28" s="30" t="s">
        <v>33</v>
      </c>
      <c r="C28" s="30" t="s">
        <v>39</v>
      </c>
      <c r="D28" s="31" t="s">
        <v>190</v>
      </c>
      <c r="E28" s="32">
        <f t="shared" si="13"/>
        <v>2.6</v>
      </c>
      <c r="F28" s="32"/>
      <c r="G28" s="32"/>
      <c r="H28" s="32"/>
      <c r="I28" s="32">
        <v>2.6</v>
      </c>
      <c r="J28" s="30">
        <v>234</v>
      </c>
      <c r="K28" s="40">
        <v>156</v>
      </c>
      <c r="L28" s="40" t="s">
        <v>191</v>
      </c>
      <c r="M28" s="30" t="s">
        <v>192</v>
      </c>
      <c r="N28" s="30" t="s">
        <v>193</v>
      </c>
    </row>
    <row r="29" s="6" customFormat="1" ht="24" hidden="1" customHeight="1" spans="1:14">
      <c r="A29" s="29">
        <v>2</v>
      </c>
      <c r="B29" s="30" t="s">
        <v>33</v>
      </c>
      <c r="C29" s="30" t="s">
        <v>39</v>
      </c>
      <c r="D29" s="31" t="s">
        <v>194</v>
      </c>
      <c r="E29" s="32">
        <f t="shared" si="13"/>
        <v>2.8</v>
      </c>
      <c r="F29" s="32"/>
      <c r="G29" s="32"/>
      <c r="H29" s="32"/>
      <c r="I29" s="32">
        <v>2.8</v>
      </c>
      <c r="J29" s="30">
        <v>272</v>
      </c>
      <c r="K29" s="40">
        <v>168</v>
      </c>
      <c r="L29" s="40" t="s">
        <v>191</v>
      </c>
      <c r="M29" s="30" t="s">
        <v>192</v>
      </c>
      <c r="N29" s="30" t="s">
        <v>195</v>
      </c>
    </row>
    <row r="30" s="5" customFormat="1" ht="24" hidden="1" customHeight="1" spans="1:14">
      <c r="A30" s="26" t="s">
        <v>196</v>
      </c>
      <c r="B30" s="33" t="s">
        <v>197</v>
      </c>
      <c r="C30" s="28"/>
      <c r="D30" s="24">
        <f>SUBTOTAL(3,D31:D33)</f>
        <v>3</v>
      </c>
      <c r="E30" s="25">
        <f t="shared" ref="E30:L30" si="16">SUBTOTAL(109,E31:E33)</f>
        <v>0</v>
      </c>
      <c r="F30" s="25">
        <f t="shared" si="16"/>
        <v>0</v>
      </c>
      <c r="G30" s="25">
        <f t="shared" si="16"/>
        <v>0</v>
      </c>
      <c r="H30" s="25">
        <f t="shared" si="16"/>
        <v>0</v>
      </c>
      <c r="I30" s="25">
        <f t="shared" si="16"/>
        <v>0</v>
      </c>
      <c r="J30" s="61">
        <f t="shared" si="16"/>
        <v>0</v>
      </c>
      <c r="K30" s="62">
        <f t="shared" si="16"/>
        <v>0</v>
      </c>
      <c r="L30" s="62"/>
      <c r="M30" s="61"/>
      <c r="N30" s="33"/>
    </row>
    <row r="31" s="6" customFormat="1" ht="24" hidden="1" customHeight="1" spans="1:14">
      <c r="A31" s="29">
        <v>1</v>
      </c>
      <c r="B31" s="30" t="s">
        <v>33</v>
      </c>
      <c r="C31" s="38" t="s">
        <v>40</v>
      </c>
      <c r="D31" s="40" t="s">
        <v>198</v>
      </c>
      <c r="E31" s="32">
        <f t="shared" ref="E31:E33" si="17">SUM(F31:I31)</f>
        <v>2.204</v>
      </c>
      <c r="F31" s="32"/>
      <c r="G31" s="32"/>
      <c r="H31" s="32"/>
      <c r="I31" s="32">
        <v>2.204</v>
      </c>
      <c r="J31" s="30">
        <v>156</v>
      </c>
      <c r="K31" s="40">
        <v>132</v>
      </c>
      <c r="L31" s="40" t="s">
        <v>199</v>
      </c>
      <c r="M31" s="30" t="s">
        <v>200</v>
      </c>
      <c r="N31" s="30" t="s">
        <v>201</v>
      </c>
    </row>
    <row r="32" s="6" customFormat="1" ht="24" hidden="1" customHeight="1" spans="1:14">
      <c r="A32" s="29">
        <v>2</v>
      </c>
      <c r="B32" s="30" t="s">
        <v>33</v>
      </c>
      <c r="C32" s="38" t="s">
        <v>40</v>
      </c>
      <c r="D32" s="40" t="s">
        <v>202</v>
      </c>
      <c r="E32" s="32">
        <f t="shared" si="17"/>
        <v>2.72</v>
      </c>
      <c r="F32" s="32"/>
      <c r="G32" s="32"/>
      <c r="H32" s="32"/>
      <c r="I32" s="32">
        <v>2.72</v>
      </c>
      <c r="J32" s="30">
        <v>242</v>
      </c>
      <c r="K32" s="40">
        <v>163</v>
      </c>
      <c r="L32" s="40" t="s">
        <v>199</v>
      </c>
      <c r="M32" s="30" t="s">
        <v>200</v>
      </c>
      <c r="N32" s="30" t="s">
        <v>203</v>
      </c>
    </row>
    <row r="33" s="6" customFormat="1" ht="24" hidden="1" customHeight="1" collapsed="1" spans="1:14">
      <c r="A33" s="29">
        <v>3</v>
      </c>
      <c r="B33" s="30" t="s">
        <v>33</v>
      </c>
      <c r="C33" s="38" t="s">
        <v>40</v>
      </c>
      <c r="D33" s="40" t="s">
        <v>204</v>
      </c>
      <c r="E33" s="32">
        <f t="shared" si="17"/>
        <v>6.1</v>
      </c>
      <c r="F33" s="32"/>
      <c r="G33" s="32"/>
      <c r="H33" s="32"/>
      <c r="I33" s="32">
        <v>6.1</v>
      </c>
      <c r="J33" s="30">
        <v>450</v>
      </c>
      <c r="K33" s="40">
        <v>366</v>
      </c>
      <c r="L33" s="40" t="s">
        <v>199</v>
      </c>
      <c r="M33" s="30" t="s">
        <v>200</v>
      </c>
      <c r="N33" s="30" t="s">
        <v>205</v>
      </c>
    </row>
    <row r="34" s="5" customFormat="1" ht="24" hidden="1" customHeight="1" outlineLevel="2" spans="1:14">
      <c r="A34" s="26" t="s">
        <v>206</v>
      </c>
      <c r="B34" s="33" t="s">
        <v>207</v>
      </c>
      <c r="C34" s="33"/>
      <c r="D34" s="24">
        <f>SUBTOTAL(3,D35:D35)</f>
        <v>1</v>
      </c>
      <c r="E34" s="25">
        <f t="shared" ref="E34:L34" si="18">SUBTOTAL(109,E35:E35)</f>
        <v>0</v>
      </c>
      <c r="F34" s="25">
        <f t="shared" si="18"/>
        <v>0</v>
      </c>
      <c r="G34" s="25">
        <f t="shared" si="18"/>
        <v>0</v>
      </c>
      <c r="H34" s="25">
        <f t="shared" si="18"/>
        <v>0</v>
      </c>
      <c r="I34" s="25">
        <f t="shared" si="18"/>
        <v>0</v>
      </c>
      <c r="J34" s="61">
        <f t="shared" si="18"/>
        <v>0</v>
      </c>
      <c r="K34" s="62">
        <f t="shared" si="18"/>
        <v>0</v>
      </c>
      <c r="L34" s="62"/>
      <c r="M34" s="61"/>
      <c r="N34" s="33"/>
    </row>
    <row r="35" s="6" customFormat="1" ht="24" hidden="1" customHeight="1" collapsed="1" spans="1:14">
      <c r="A35" s="29">
        <v>1</v>
      </c>
      <c r="B35" s="30" t="s">
        <v>33</v>
      </c>
      <c r="C35" s="30" t="s">
        <v>41</v>
      </c>
      <c r="D35" s="31" t="s">
        <v>208</v>
      </c>
      <c r="E35" s="32">
        <f t="shared" ref="E35:E41" si="19">SUM(F35:I35)</f>
        <v>12</v>
      </c>
      <c r="F35" s="32"/>
      <c r="G35" s="32"/>
      <c r="H35" s="32"/>
      <c r="I35" s="32">
        <v>12</v>
      </c>
      <c r="J35" s="30">
        <v>1800</v>
      </c>
      <c r="K35" s="40">
        <v>780</v>
      </c>
      <c r="L35" s="40" t="s">
        <v>209</v>
      </c>
      <c r="M35" s="30" t="s">
        <v>210</v>
      </c>
      <c r="N35" s="30" t="s">
        <v>211</v>
      </c>
    </row>
    <row r="36" s="5" customFormat="1" ht="24" hidden="1" customHeight="1" outlineLevel="2" spans="1:14">
      <c r="A36" s="26" t="s">
        <v>212</v>
      </c>
      <c r="B36" s="33" t="s">
        <v>213</v>
      </c>
      <c r="C36" s="33"/>
      <c r="D36" s="24">
        <f>SUBTOTAL(3,D37:D37)</f>
        <v>1</v>
      </c>
      <c r="E36" s="25">
        <f t="shared" ref="E36:L36" si="20">SUBTOTAL(109,E37:E37)</f>
        <v>0</v>
      </c>
      <c r="F36" s="25">
        <f t="shared" si="20"/>
        <v>0</v>
      </c>
      <c r="G36" s="25">
        <f t="shared" si="20"/>
        <v>0</v>
      </c>
      <c r="H36" s="25">
        <f t="shared" si="20"/>
        <v>0</v>
      </c>
      <c r="I36" s="25">
        <f t="shared" si="20"/>
        <v>0</v>
      </c>
      <c r="J36" s="61">
        <f t="shared" si="20"/>
        <v>0</v>
      </c>
      <c r="K36" s="62">
        <f t="shared" si="20"/>
        <v>0</v>
      </c>
      <c r="L36" s="62"/>
      <c r="M36" s="61"/>
      <c r="N36" s="33"/>
    </row>
    <row r="37" s="6" customFormat="1" ht="24" hidden="1" customHeight="1" collapsed="1" spans="1:14">
      <c r="A37" s="29">
        <v>1</v>
      </c>
      <c r="B37" s="30" t="s">
        <v>33</v>
      </c>
      <c r="C37" s="38" t="s">
        <v>42</v>
      </c>
      <c r="D37" s="31" t="s">
        <v>214</v>
      </c>
      <c r="E37" s="32">
        <f t="shared" si="19"/>
        <v>5.036</v>
      </c>
      <c r="F37" s="32"/>
      <c r="G37" s="32"/>
      <c r="H37" s="32"/>
      <c r="I37" s="32">
        <v>5.036</v>
      </c>
      <c r="J37" s="30">
        <v>559</v>
      </c>
      <c r="K37" s="40">
        <v>302</v>
      </c>
      <c r="L37" s="40" t="s">
        <v>215</v>
      </c>
      <c r="M37" s="30" t="s">
        <v>216</v>
      </c>
      <c r="N37" s="30" t="s">
        <v>217</v>
      </c>
    </row>
    <row r="38" s="5" customFormat="1" ht="24" hidden="1" customHeight="1" outlineLevel="2" spans="1:14">
      <c r="A38" s="26" t="s">
        <v>218</v>
      </c>
      <c r="B38" s="33" t="s">
        <v>219</v>
      </c>
      <c r="C38" s="33"/>
      <c r="D38" s="24">
        <f>SUBTOTAL(3,D39:D41)</f>
        <v>3</v>
      </c>
      <c r="E38" s="25">
        <f t="shared" ref="E38:L38" si="21">SUBTOTAL(109,E39:E41)</f>
        <v>0</v>
      </c>
      <c r="F38" s="25">
        <f t="shared" si="21"/>
        <v>0</v>
      </c>
      <c r="G38" s="25">
        <f t="shared" si="21"/>
        <v>0</v>
      </c>
      <c r="H38" s="25">
        <f t="shared" si="21"/>
        <v>0</v>
      </c>
      <c r="I38" s="25">
        <f t="shared" si="21"/>
        <v>0</v>
      </c>
      <c r="J38" s="61">
        <f t="shared" si="21"/>
        <v>0</v>
      </c>
      <c r="K38" s="62">
        <f t="shared" si="21"/>
        <v>0</v>
      </c>
      <c r="L38" s="62"/>
      <c r="M38" s="61"/>
      <c r="N38" s="33"/>
    </row>
    <row r="39" s="6" customFormat="1" ht="24" hidden="1" customHeight="1" spans="1:14">
      <c r="A39" s="29">
        <v>1</v>
      </c>
      <c r="B39" s="30" t="s">
        <v>33</v>
      </c>
      <c r="C39" s="38" t="s">
        <v>43</v>
      </c>
      <c r="D39" s="42" t="s">
        <v>220</v>
      </c>
      <c r="E39" s="32">
        <f t="shared" si="19"/>
        <v>2</v>
      </c>
      <c r="F39" s="32"/>
      <c r="G39" s="32"/>
      <c r="H39" s="32"/>
      <c r="I39" s="66">
        <v>2</v>
      </c>
      <c r="J39" s="30">
        <v>160</v>
      </c>
      <c r="K39" s="67">
        <v>120</v>
      </c>
      <c r="L39" s="40" t="s">
        <v>221</v>
      </c>
      <c r="M39" s="68" t="s">
        <v>222</v>
      </c>
      <c r="N39" s="30" t="s">
        <v>223</v>
      </c>
    </row>
    <row r="40" s="6" customFormat="1" ht="24" hidden="1" customHeight="1" spans="1:14">
      <c r="A40" s="29">
        <v>2</v>
      </c>
      <c r="B40" s="30" t="s">
        <v>33</v>
      </c>
      <c r="C40" s="38" t="s">
        <v>43</v>
      </c>
      <c r="D40" s="42" t="s">
        <v>224</v>
      </c>
      <c r="E40" s="32">
        <f t="shared" si="19"/>
        <v>4</v>
      </c>
      <c r="F40" s="32"/>
      <c r="G40" s="32"/>
      <c r="H40" s="32"/>
      <c r="I40" s="66">
        <v>4</v>
      </c>
      <c r="J40" s="30">
        <v>320</v>
      </c>
      <c r="K40" s="67">
        <v>240</v>
      </c>
      <c r="L40" s="40" t="s">
        <v>221</v>
      </c>
      <c r="M40" s="68" t="s">
        <v>222</v>
      </c>
      <c r="N40" s="30" t="s">
        <v>225</v>
      </c>
    </row>
    <row r="41" s="6" customFormat="1" ht="24" hidden="1" customHeight="1" spans="1:14">
      <c r="A41" s="29">
        <v>3</v>
      </c>
      <c r="B41" s="30" t="s">
        <v>33</v>
      </c>
      <c r="C41" s="38" t="s">
        <v>43</v>
      </c>
      <c r="D41" s="42" t="s">
        <v>226</v>
      </c>
      <c r="E41" s="32">
        <f t="shared" si="19"/>
        <v>4</v>
      </c>
      <c r="F41" s="32"/>
      <c r="G41" s="32"/>
      <c r="H41" s="32"/>
      <c r="I41" s="66">
        <v>4</v>
      </c>
      <c r="J41" s="30">
        <v>320</v>
      </c>
      <c r="K41" s="67">
        <v>240</v>
      </c>
      <c r="L41" s="40" t="s">
        <v>221</v>
      </c>
      <c r="M41" s="68" t="s">
        <v>222</v>
      </c>
      <c r="N41" s="30" t="s">
        <v>227</v>
      </c>
    </row>
    <row r="42" s="5" customFormat="1" ht="24" hidden="1" customHeight="1" spans="1:14">
      <c r="A42" s="26" t="s">
        <v>188</v>
      </c>
      <c r="B42" s="27" t="s">
        <v>228</v>
      </c>
      <c r="C42" s="28"/>
      <c r="D42" s="24">
        <f>SUBTOTAL(3,D43:D53)</f>
        <v>7</v>
      </c>
      <c r="E42" s="25">
        <f t="shared" ref="E42:L42" si="22">SUBTOTAL(109,E43:E53)</f>
        <v>0</v>
      </c>
      <c r="F42" s="25">
        <f t="shared" si="22"/>
        <v>0</v>
      </c>
      <c r="G42" s="25">
        <f t="shared" si="22"/>
        <v>0</v>
      </c>
      <c r="H42" s="25">
        <f t="shared" si="22"/>
        <v>0</v>
      </c>
      <c r="I42" s="25">
        <f t="shared" si="22"/>
        <v>0</v>
      </c>
      <c r="J42" s="61">
        <f t="shared" si="22"/>
        <v>0</v>
      </c>
      <c r="K42" s="62">
        <f t="shared" si="22"/>
        <v>0</v>
      </c>
      <c r="L42" s="62"/>
      <c r="M42" s="61"/>
      <c r="N42" s="33"/>
    </row>
    <row r="43" s="5" customFormat="1" ht="24" hidden="1" customHeight="1" spans="1:14">
      <c r="A43" s="26" t="s">
        <v>142</v>
      </c>
      <c r="B43" s="33" t="s">
        <v>229</v>
      </c>
      <c r="C43" s="28"/>
      <c r="D43" s="24">
        <f>SUBTOTAL(3,D44:D44)</f>
        <v>1</v>
      </c>
      <c r="E43" s="25">
        <f t="shared" ref="E43:L43" si="23">SUBTOTAL(109,E44:E44)</f>
        <v>0</v>
      </c>
      <c r="F43" s="25">
        <f t="shared" si="23"/>
        <v>0</v>
      </c>
      <c r="G43" s="25">
        <f t="shared" si="23"/>
        <v>0</v>
      </c>
      <c r="H43" s="25">
        <f t="shared" si="23"/>
        <v>0</v>
      </c>
      <c r="I43" s="25">
        <f t="shared" si="23"/>
        <v>0</v>
      </c>
      <c r="J43" s="61">
        <f t="shared" si="23"/>
        <v>0</v>
      </c>
      <c r="K43" s="62">
        <f t="shared" si="23"/>
        <v>0</v>
      </c>
      <c r="L43" s="62"/>
      <c r="M43" s="61"/>
      <c r="N43" s="33"/>
    </row>
    <row r="44" s="6" customFormat="1" ht="24" hidden="1" customHeight="1" collapsed="1" spans="1:14">
      <c r="A44" s="29">
        <v>1</v>
      </c>
      <c r="B44" s="40" t="s">
        <v>45</v>
      </c>
      <c r="C44" s="40" t="s">
        <v>46</v>
      </c>
      <c r="D44" s="31" t="s">
        <v>230</v>
      </c>
      <c r="E44" s="32">
        <f t="shared" ref="E44:E47" si="24">SUM(F44:I44)</f>
        <v>5</v>
      </c>
      <c r="F44" s="32"/>
      <c r="G44" s="32"/>
      <c r="H44" s="32">
        <v>5</v>
      </c>
      <c r="I44" s="32"/>
      <c r="J44" s="30">
        <v>1300</v>
      </c>
      <c r="K44" s="40">
        <v>500</v>
      </c>
      <c r="L44" s="40" t="s">
        <v>231</v>
      </c>
      <c r="M44" s="30" t="s">
        <v>232</v>
      </c>
      <c r="N44" s="30" t="s">
        <v>233</v>
      </c>
    </row>
    <row r="45" s="5" customFormat="1" ht="24" hidden="1" customHeight="1" outlineLevel="2" spans="1:14">
      <c r="A45" s="26" t="s">
        <v>148</v>
      </c>
      <c r="B45" s="33" t="s">
        <v>234</v>
      </c>
      <c r="C45" s="33"/>
      <c r="D45" s="24">
        <f>SUBTOTAL(3,D46:D47)</f>
        <v>2</v>
      </c>
      <c r="E45" s="25">
        <f t="shared" ref="E45:L45" si="25">SUBTOTAL(109,E46:E47)</f>
        <v>0</v>
      </c>
      <c r="F45" s="25">
        <f t="shared" si="25"/>
        <v>0</v>
      </c>
      <c r="G45" s="25">
        <f t="shared" si="25"/>
        <v>0</v>
      </c>
      <c r="H45" s="25">
        <f t="shared" si="25"/>
        <v>0</v>
      </c>
      <c r="I45" s="25">
        <f t="shared" si="25"/>
        <v>0</v>
      </c>
      <c r="J45" s="61">
        <f t="shared" si="25"/>
        <v>0</v>
      </c>
      <c r="K45" s="62">
        <f t="shared" si="25"/>
        <v>0</v>
      </c>
      <c r="L45" s="62"/>
      <c r="M45" s="61"/>
      <c r="N45" s="33"/>
    </row>
    <row r="46" s="5" customFormat="1" ht="24" hidden="1" customHeight="1" outlineLevel="2" spans="1:14">
      <c r="A46" s="29">
        <v>1</v>
      </c>
      <c r="B46" s="43" t="s">
        <v>45</v>
      </c>
      <c r="C46" s="44" t="s">
        <v>47</v>
      </c>
      <c r="D46" s="45" t="s">
        <v>235</v>
      </c>
      <c r="E46" s="41">
        <f t="shared" si="24"/>
        <v>6.1</v>
      </c>
      <c r="F46" s="41"/>
      <c r="G46" s="41">
        <v>6.1</v>
      </c>
      <c r="H46" s="41"/>
      <c r="I46" s="41"/>
      <c r="J46" s="30">
        <v>2700</v>
      </c>
      <c r="K46" s="50">
        <v>522</v>
      </c>
      <c r="L46" s="40" t="s">
        <v>236</v>
      </c>
      <c r="M46" s="30" t="s">
        <v>237</v>
      </c>
      <c r="N46" s="65"/>
    </row>
    <row r="47" s="6" customFormat="1" ht="24" hidden="1" customHeight="1" collapsed="1" spans="1:14">
      <c r="A47" s="29">
        <v>2</v>
      </c>
      <c r="B47" s="40" t="s">
        <v>45</v>
      </c>
      <c r="C47" s="46" t="s">
        <v>47</v>
      </c>
      <c r="D47" s="31" t="s">
        <v>238</v>
      </c>
      <c r="E47" s="32">
        <f t="shared" si="24"/>
        <v>15</v>
      </c>
      <c r="F47" s="32"/>
      <c r="G47" s="32"/>
      <c r="H47" s="32">
        <v>15</v>
      </c>
      <c r="I47" s="32"/>
      <c r="J47" s="30">
        <v>4750</v>
      </c>
      <c r="K47" s="40">
        <v>1436</v>
      </c>
      <c r="L47" s="40" t="s">
        <v>236</v>
      </c>
      <c r="M47" s="30" t="s">
        <v>237</v>
      </c>
      <c r="N47" s="30" t="s">
        <v>239</v>
      </c>
    </row>
    <row r="48" s="5" customFormat="1" ht="24" hidden="1" customHeight="1" outlineLevel="2" spans="1:14">
      <c r="A48" s="26" t="s">
        <v>240</v>
      </c>
      <c r="B48" s="33" t="s">
        <v>241</v>
      </c>
      <c r="C48" s="33"/>
      <c r="D48" s="24">
        <f>SUBTOTAL(3,D49:D50)</f>
        <v>2</v>
      </c>
      <c r="E48" s="25">
        <f t="shared" ref="E48:L48" si="26">SUBTOTAL(109,E49:E50)</f>
        <v>0</v>
      </c>
      <c r="F48" s="25">
        <f t="shared" si="26"/>
        <v>0</v>
      </c>
      <c r="G48" s="25">
        <f t="shared" si="26"/>
        <v>0</v>
      </c>
      <c r="H48" s="25">
        <f t="shared" si="26"/>
        <v>0</v>
      </c>
      <c r="I48" s="25">
        <f t="shared" si="26"/>
        <v>0</v>
      </c>
      <c r="J48" s="61">
        <f t="shared" si="26"/>
        <v>0</v>
      </c>
      <c r="K48" s="62">
        <f t="shared" si="26"/>
        <v>0</v>
      </c>
      <c r="L48" s="62"/>
      <c r="M48" s="61"/>
      <c r="N48" s="33"/>
    </row>
    <row r="49" s="6" customFormat="1" ht="24" hidden="1" customHeight="1" spans="1:14">
      <c r="A49" s="29">
        <v>1</v>
      </c>
      <c r="B49" s="40" t="s">
        <v>45</v>
      </c>
      <c r="C49" s="40" t="s">
        <v>48</v>
      </c>
      <c r="D49" s="31" t="s">
        <v>242</v>
      </c>
      <c r="E49" s="32">
        <f t="shared" ref="E49:E53" si="27">SUM(F49:I49)</f>
        <v>3.5</v>
      </c>
      <c r="F49" s="32"/>
      <c r="G49" s="32"/>
      <c r="H49" s="32"/>
      <c r="I49" s="32">
        <v>3.5</v>
      </c>
      <c r="J49" s="30">
        <v>323</v>
      </c>
      <c r="K49" s="40">
        <v>210</v>
      </c>
      <c r="L49" s="40" t="s">
        <v>243</v>
      </c>
      <c r="M49" s="69" t="s">
        <v>244</v>
      </c>
      <c r="N49" s="30" t="s">
        <v>245</v>
      </c>
    </row>
    <row r="50" s="6" customFormat="1" ht="24" hidden="1" customHeight="1" spans="1:14">
      <c r="A50" s="29">
        <v>2</v>
      </c>
      <c r="B50" s="40" t="s">
        <v>45</v>
      </c>
      <c r="C50" s="40" t="s">
        <v>48</v>
      </c>
      <c r="D50" s="31" t="s">
        <v>246</v>
      </c>
      <c r="E50" s="32">
        <v>3</v>
      </c>
      <c r="F50" s="32"/>
      <c r="G50" s="32"/>
      <c r="H50" s="32"/>
      <c r="I50" s="32">
        <v>3</v>
      </c>
      <c r="J50" s="30">
        <v>268</v>
      </c>
      <c r="K50" s="40">
        <v>180</v>
      </c>
      <c r="L50" s="40" t="s">
        <v>243</v>
      </c>
      <c r="M50" s="69" t="s">
        <v>244</v>
      </c>
      <c r="N50" s="30" t="s">
        <v>239</v>
      </c>
    </row>
    <row r="51" s="5" customFormat="1" ht="24" hidden="1" customHeight="1" collapsed="1" spans="1:14">
      <c r="A51" s="26" t="s">
        <v>188</v>
      </c>
      <c r="B51" s="33" t="s">
        <v>247</v>
      </c>
      <c r="C51" s="28"/>
      <c r="D51" s="24">
        <f>SUBTOTAL(3,D52:D53)</f>
        <v>2</v>
      </c>
      <c r="E51" s="25">
        <f t="shared" ref="E51:L51" si="28">SUBTOTAL(109,E52:E53)</f>
        <v>0</v>
      </c>
      <c r="F51" s="25">
        <f t="shared" si="28"/>
        <v>0</v>
      </c>
      <c r="G51" s="25">
        <f t="shared" si="28"/>
        <v>0</v>
      </c>
      <c r="H51" s="25">
        <f t="shared" si="28"/>
        <v>0</v>
      </c>
      <c r="I51" s="25">
        <f t="shared" si="28"/>
        <v>0</v>
      </c>
      <c r="J51" s="61">
        <f t="shared" si="28"/>
        <v>0</v>
      </c>
      <c r="K51" s="62">
        <f t="shared" si="28"/>
        <v>0</v>
      </c>
      <c r="L51" s="62"/>
      <c r="M51" s="61"/>
      <c r="N51" s="33"/>
    </row>
    <row r="52" s="5" customFormat="1" ht="24" hidden="1" customHeight="1" outlineLevel="2" spans="1:14">
      <c r="A52" s="29">
        <v>1</v>
      </c>
      <c r="B52" s="47" t="s">
        <v>45</v>
      </c>
      <c r="C52" s="47" t="s">
        <v>49</v>
      </c>
      <c r="D52" s="48" t="s">
        <v>248</v>
      </c>
      <c r="E52" s="41">
        <f t="shared" si="27"/>
        <v>10.5</v>
      </c>
      <c r="F52" s="41"/>
      <c r="G52" s="41"/>
      <c r="H52" s="41"/>
      <c r="I52" s="41">
        <v>10.5</v>
      </c>
      <c r="J52" s="30">
        <v>2850</v>
      </c>
      <c r="K52" s="70">
        <v>53</v>
      </c>
      <c r="L52" s="40" t="s">
        <v>249</v>
      </c>
      <c r="M52" s="44" t="s">
        <v>250</v>
      </c>
      <c r="N52" s="65"/>
    </row>
    <row r="53" s="5" customFormat="1" ht="24" hidden="1" customHeight="1" outlineLevel="2" spans="1:14">
      <c r="A53" s="29">
        <v>2</v>
      </c>
      <c r="B53" s="47" t="s">
        <v>45</v>
      </c>
      <c r="C53" s="47" t="s">
        <v>49</v>
      </c>
      <c r="D53" s="48" t="s">
        <v>251</v>
      </c>
      <c r="E53" s="41">
        <f t="shared" si="27"/>
        <v>17.58</v>
      </c>
      <c r="F53" s="41"/>
      <c r="G53" s="41"/>
      <c r="H53" s="41"/>
      <c r="I53" s="41">
        <v>17.58</v>
      </c>
      <c r="J53" s="30">
        <v>1493</v>
      </c>
      <c r="K53" s="70">
        <v>543</v>
      </c>
      <c r="L53" s="40" t="s">
        <v>249</v>
      </c>
      <c r="M53" s="44" t="s">
        <v>250</v>
      </c>
      <c r="N53" s="65"/>
    </row>
    <row r="54" s="5" customFormat="1" ht="24" hidden="1" customHeight="1" spans="1:14">
      <c r="A54" s="26" t="s">
        <v>252</v>
      </c>
      <c r="B54" s="27" t="s">
        <v>253</v>
      </c>
      <c r="C54" s="28"/>
      <c r="D54" s="24">
        <f>SUBTOTAL(3,D55:D57)</f>
        <v>2</v>
      </c>
      <c r="E54" s="25">
        <f t="shared" ref="E54:L54" si="29">SUBTOTAL(109,E55:E57)</f>
        <v>0</v>
      </c>
      <c r="F54" s="25">
        <f t="shared" si="29"/>
        <v>0</v>
      </c>
      <c r="G54" s="25">
        <f t="shared" si="29"/>
        <v>0</v>
      </c>
      <c r="H54" s="25">
        <f t="shared" si="29"/>
        <v>0</v>
      </c>
      <c r="I54" s="25">
        <f t="shared" si="29"/>
        <v>0</v>
      </c>
      <c r="J54" s="61">
        <f t="shared" si="29"/>
        <v>0</v>
      </c>
      <c r="K54" s="62">
        <f t="shared" si="29"/>
        <v>0</v>
      </c>
      <c r="L54" s="62"/>
      <c r="M54" s="61"/>
      <c r="N54" s="33"/>
    </row>
    <row r="55" s="5" customFormat="1" ht="24" hidden="1" customHeight="1" spans="1:14">
      <c r="A55" s="26" t="s">
        <v>142</v>
      </c>
      <c r="B55" s="33" t="s">
        <v>254</v>
      </c>
      <c r="C55" s="28"/>
      <c r="D55" s="24">
        <f>SUBTOTAL(3,D56:D57)</f>
        <v>2</v>
      </c>
      <c r="E55" s="25">
        <f t="shared" ref="E55:L55" si="30">SUBTOTAL(109,E56:E57)</f>
        <v>0</v>
      </c>
      <c r="F55" s="25">
        <f t="shared" si="30"/>
        <v>0</v>
      </c>
      <c r="G55" s="25">
        <f t="shared" si="30"/>
        <v>0</v>
      </c>
      <c r="H55" s="25">
        <f t="shared" si="30"/>
        <v>0</v>
      </c>
      <c r="I55" s="25">
        <f t="shared" si="30"/>
        <v>0</v>
      </c>
      <c r="J55" s="61">
        <f t="shared" si="30"/>
        <v>0</v>
      </c>
      <c r="K55" s="62">
        <f t="shared" si="30"/>
        <v>0</v>
      </c>
      <c r="L55" s="62"/>
      <c r="M55" s="61"/>
      <c r="N55" s="33"/>
    </row>
    <row r="56" s="6" customFormat="1" ht="24" hidden="1" customHeight="1" spans="1:14">
      <c r="A56" s="29">
        <v>1</v>
      </c>
      <c r="B56" s="49" t="s">
        <v>53</v>
      </c>
      <c r="C56" s="49" t="s">
        <v>54</v>
      </c>
      <c r="D56" s="31" t="s">
        <v>255</v>
      </c>
      <c r="E56" s="32">
        <f t="shared" ref="E56:E60" si="31">SUM(F56:I56)</f>
        <v>0.5</v>
      </c>
      <c r="F56" s="32"/>
      <c r="G56" s="32"/>
      <c r="H56" s="32">
        <v>0.5</v>
      </c>
      <c r="I56" s="32"/>
      <c r="J56" s="30">
        <v>165</v>
      </c>
      <c r="K56" s="40">
        <v>100</v>
      </c>
      <c r="L56" s="40" t="s">
        <v>256</v>
      </c>
      <c r="M56" s="30" t="s">
        <v>257</v>
      </c>
      <c r="N56" s="30" t="s">
        <v>239</v>
      </c>
    </row>
    <row r="57" s="6" customFormat="1" ht="24" hidden="1" customHeight="1" spans="1:14">
      <c r="A57" s="29">
        <v>2</v>
      </c>
      <c r="B57" s="49" t="s">
        <v>53</v>
      </c>
      <c r="C57" s="49" t="s">
        <v>54</v>
      </c>
      <c r="D57" s="31" t="s">
        <v>258</v>
      </c>
      <c r="E57" s="32">
        <f t="shared" si="31"/>
        <v>1.7</v>
      </c>
      <c r="F57" s="32"/>
      <c r="G57" s="32"/>
      <c r="H57" s="32">
        <v>1.7</v>
      </c>
      <c r="I57" s="32"/>
      <c r="J57" s="30">
        <v>561</v>
      </c>
      <c r="K57" s="40">
        <v>340</v>
      </c>
      <c r="L57" s="40" t="s">
        <v>256</v>
      </c>
      <c r="M57" s="30" t="s">
        <v>257</v>
      </c>
      <c r="N57" s="34" t="s">
        <v>147</v>
      </c>
    </row>
    <row r="58" s="5" customFormat="1" ht="24" hidden="1" customHeight="1" spans="1:14">
      <c r="A58" s="26" t="s">
        <v>259</v>
      </c>
      <c r="B58" s="27" t="s">
        <v>260</v>
      </c>
      <c r="C58" s="28"/>
      <c r="D58" s="24">
        <f>SUBTOTAL(3,D60:D62)</f>
        <v>2</v>
      </c>
      <c r="E58" s="25">
        <f t="shared" ref="E58:L58" si="32">SUBTOTAL(109,E60:E62)</f>
        <v>0</v>
      </c>
      <c r="F58" s="25">
        <f t="shared" si="32"/>
        <v>0</v>
      </c>
      <c r="G58" s="25">
        <f t="shared" si="32"/>
        <v>0</v>
      </c>
      <c r="H58" s="25">
        <f t="shared" si="32"/>
        <v>0</v>
      </c>
      <c r="I58" s="25">
        <f t="shared" si="32"/>
        <v>0</v>
      </c>
      <c r="J58" s="61">
        <f t="shared" si="32"/>
        <v>0</v>
      </c>
      <c r="K58" s="62">
        <f t="shared" si="32"/>
        <v>0</v>
      </c>
      <c r="L58" s="62"/>
      <c r="M58" s="61"/>
      <c r="N58" s="33"/>
    </row>
    <row r="59" s="5" customFormat="1" ht="24" hidden="1" customHeight="1" collapsed="1" spans="1:14">
      <c r="A59" s="26" t="s">
        <v>142</v>
      </c>
      <c r="B59" s="33" t="s">
        <v>261</v>
      </c>
      <c r="C59" s="28"/>
      <c r="D59" s="24">
        <f>SUBTOTAL(3,D60:D60)</f>
        <v>1</v>
      </c>
      <c r="E59" s="25">
        <f t="shared" ref="E59:L59" si="33">SUBTOTAL(109,E60:E60)</f>
        <v>0</v>
      </c>
      <c r="F59" s="25">
        <f t="shared" si="33"/>
        <v>0</v>
      </c>
      <c r="G59" s="25">
        <f t="shared" si="33"/>
        <v>0</v>
      </c>
      <c r="H59" s="25">
        <f t="shared" si="33"/>
        <v>0</v>
      </c>
      <c r="I59" s="25">
        <f t="shared" si="33"/>
        <v>0</v>
      </c>
      <c r="J59" s="61">
        <f t="shared" si="33"/>
        <v>0</v>
      </c>
      <c r="K59" s="62">
        <f t="shared" si="33"/>
        <v>0</v>
      </c>
      <c r="L59" s="62"/>
      <c r="M59" s="61"/>
      <c r="N59" s="33"/>
    </row>
    <row r="60" s="5" customFormat="1" ht="24" hidden="1" customHeight="1" outlineLevel="2" spans="1:14">
      <c r="A60" s="29">
        <v>1</v>
      </c>
      <c r="B60" s="43" t="s">
        <v>58</v>
      </c>
      <c r="C60" s="44" t="s">
        <v>59</v>
      </c>
      <c r="D60" s="50" t="s">
        <v>262</v>
      </c>
      <c r="E60" s="41">
        <f t="shared" si="31"/>
        <v>13.27</v>
      </c>
      <c r="F60" s="41"/>
      <c r="G60" s="41"/>
      <c r="H60" s="41"/>
      <c r="I60" s="41">
        <v>13.27</v>
      </c>
      <c r="J60" s="30">
        <v>2000</v>
      </c>
      <c r="K60" s="71">
        <v>465</v>
      </c>
      <c r="L60" s="40" t="s">
        <v>263</v>
      </c>
      <c r="M60" s="40" t="s">
        <v>264</v>
      </c>
      <c r="N60" s="72"/>
    </row>
    <row r="61" s="5" customFormat="1" ht="24" hidden="1" customHeight="1" spans="1:14">
      <c r="A61" s="26" t="s">
        <v>148</v>
      </c>
      <c r="B61" s="33" t="s">
        <v>265</v>
      </c>
      <c r="C61" s="28"/>
      <c r="D61" s="24">
        <f>SUBTOTAL(3,D62:D62)</f>
        <v>1</v>
      </c>
      <c r="E61" s="25">
        <f t="shared" ref="E61:L61" si="34">SUBTOTAL(109,E62:E62)</f>
        <v>0</v>
      </c>
      <c r="F61" s="25">
        <f t="shared" si="34"/>
        <v>0</v>
      </c>
      <c r="G61" s="25">
        <f t="shared" si="34"/>
        <v>0</v>
      </c>
      <c r="H61" s="25">
        <f t="shared" si="34"/>
        <v>0</v>
      </c>
      <c r="I61" s="25">
        <f t="shared" si="34"/>
        <v>0</v>
      </c>
      <c r="J61" s="61">
        <f t="shared" si="34"/>
        <v>0</v>
      </c>
      <c r="K61" s="62">
        <f t="shared" si="34"/>
        <v>0</v>
      </c>
      <c r="L61" s="62"/>
      <c r="M61" s="61"/>
      <c r="N61" s="33"/>
    </row>
    <row r="62" s="6" customFormat="1" ht="24" hidden="1" customHeight="1" spans="1:14">
      <c r="A62" s="29">
        <v>1</v>
      </c>
      <c r="B62" s="30" t="s">
        <v>58</v>
      </c>
      <c r="C62" s="38" t="s">
        <v>62</v>
      </c>
      <c r="D62" s="31" t="s">
        <v>266</v>
      </c>
      <c r="E62" s="32">
        <f t="shared" ref="E62:E67" si="35">SUM(F62:I62)</f>
        <v>0.5</v>
      </c>
      <c r="F62" s="32"/>
      <c r="G62" s="32"/>
      <c r="H62" s="32"/>
      <c r="I62" s="32">
        <v>0.5</v>
      </c>
      <c r="J62" s="30">
        <v>45</v>
      </c>
      <c r="K62" s="40">
        <v>30</v>
      </c>
      <c r="L62" s="40" t="s">
        <v>267</v>
      </c>
      <c r="M62" s="30" t="s">
        <v>268</v>
      </c>
      <c r="N62" s="30" t="s">
        <v>147</v>
      </c>
    </row>
    <row r="63" s="5" customFormat="1" ht="24" hidden="1" customHeight="1" spans="1:14">
      <c r="A63" s="26" t="s">
        <v>269</v>
      </c>
      <c r="B63" s="27" t="s">
        <v>270</v>
      </c>
      <c r="C63" s="28"/>
      <c r="D63" s="24">
        <f>SUBTOTAL(3,D64:D81)</f>
        <v>15</v>
      </c>
      <c r="E63" s="25">
        <f t="shared" ref="E63:L63" si="36">SUBTOTAL(109,E64:E81)</f>
        <v>0</v>
      </c>
      <c r="F63" s="25">
        <f t="shared" si="36"/>
        <v>0</v>
      </c>
      <c r="G63" s="25">
        <f t="shared" si="36"/>
        <v>0</v>
      </c>
      <c r="H63" s="25">
        <f t="shared" si="36"/>
        <v>0</v>
      </c>
      <c r="I63" s="25">
        <f t="shared" si="36"/>
        <v>0</v>
      </c>
      <c r="J63" s="61">
        <f t="shared" si="36"/>
        <v>0</v>
      </c>
      <c r="K63" s="62">
        <f t="shared" si="36"/>
        <v>0</v>
      </c>
      <c r="L63" s="62"/>
      <c r="M63" s="61"/>
      <c r="N63" s="33"/>
    </row>
    <row r="64" s="5" customFormat="1" ht="24" hidden="1" customHeight="1" collapsed="1" spans="1:14">
      <c r="A64" s="26" t="s">
        <v>142</v>
      </c>
      <c r="B64" s="33" t="s">
        <v>271</v>
      </c>
      <c r="C64" s="28"/>
      <c r="D64" s="24">
        <f>SUBTOTAL(3,D65:D67)</f>
        <v>3</v>
      </c>
      <c r="E64" s="25">
        <f t="shared" ref="E64:L64" si="37">SUBTOTAL(109,E65:E67)</f>
        <v>0</v>
      </c>
      <c r="F64" s="25">
        <f t="shared" si="37"/>
        <v>0</v>
      </c>
      <c r="G64" s="25">
        <f t="shared" si="37"/>
        <v>0</v>
      </c>
      <c r="H64" s="25">
        <f t="shared" si="37"/>
        <v>0</v>
      </c>
      <c r="I64" s="25">
        <f t="shared" si="37"/>
        <v>0</v>
      </c>
      <c r="J64" s="61">
        <f t="shared" si="37"/>
        <v>0</v>
      </c>
      <c r="K64" s="62">
        <f t="shared" si="37"/>
        <v>0</v>
      </c>
      <c r="L64" s="62"/>
      <c r="M64" s="61"/>
      <c r="N64" s="33"/>
    </row>
    <row r="65" s="5" customFormat="1" ht="24" hidden="1" customHeight="1" outlineLevel="2" spans="1:14">
      <c r="A65" s="29">
        <v>1</v>
      </c>
      <c r="B65" s="43" t="s">
        <v>64</v>
      </c>
      <c r="C65" s="44" t="s">
        <v>65</v>
      </c>
      <c r="D65" s="50" t="s">
        <v>272</v>
      </c>
      <c r="E65" s="41">
        <f t="shared" si="35"/>
        <v>3.05</v>
      </c>
      <c r="F65" s="41"/>
      <c r="G65" s="41"/>
      <c r="H65" s="41"/>
      <c r="I65" s="78">
        <v>3.05</v>
      </c>
      <c r="J65" s="30">
        <v>244</v>
      </c>
      <c r="K65" s="70">
        <v>91</v>
      </c>
      <c r="L65" s="40" t="s">
        <v>273</v>
      </c>
      <c r="M65" s="79" t="s">
        <v>274</v>
      </c>
      <c r="N65" s="72"/>
    </row>
    <row r="66" s="5" customFormat="1" ht="24" hidden="1" customHeight="1" outlineLevel="2" spans="1:14">
      <c r="A66" s="29">
        <v>2</v>
      </c>
      <c r="B66" s="43" t="s">
        <v>64</v>
      </c>
      <c r="C66" s="44" t="s">
        <v>65</v>
      </c>
      <c r="D66" s="50" t="s">
        <v>275</v>
      </c>
      <c r="E66" s="41">
        <f t="shared" si="35"/>
        <v>3.47</v>
      </c>
      <c r="F66" s="41"/>
      <c r="G66" s="41"/>
      <c r="H66" s="41"/>
      <c r="I66" s="78">
        <v>3.47</v>
      </c>
      <c r="J66" s="30">
        <v>277</v>
      </c>
      <c r="K66" s="70">
        <v>104</v>
      </c>
      <c r="L66" s="40" t="s">
        <v>273</v>
      </c>
      <c r="M66" s="79" t="s">
        <v>274</v>
      </c>
      <c r="N66" s="72"/>
    </row>
    <row r="67" s="5" customFormat="1" ht="24" hidden="1" customHeight="1" outlineLevel="2" spans="1:14">
      <c r="A67" s="29">
        <v>3</v>
      </c>
      <c r="B67" s="43" t="s">
        <v>64</v>
      </c>
      <c r="C67" s="44" t="s">
        <v>65</v>
      </c>
      <c r="D67" s="50" t="s">
        <v>276</v>
      </c>
      <c r="E67" s="41">
        <f t="shared" si="35"/>
        <v>4</v>
      </c>
      <c r="F67" s="41"/>
      <c r="G67" s="41"/>
      <c r="H67" s="41"/>
      <c r="I67" s="78">
        <v>4</v>
      </c>
      <c r="J67" s="30">
        <v>320</v>
      </c>
      <c r="K67" s="70">
        <v>120</v>
      </c>
      <c r="L67" s="40" t="s">
        <v>273</v>
      </c>
      <c r="M67" s="79" t="s">
        <v>274</v>
      </c>
      <c r="N67" s="72"/>
    </row>
    <row r="68" s="5" customFormat="1" ht="24" hidden="1" customHeight="1" outlineLevel="2" spans="1:14">
      <c r="A68" s="26" t="s">
        <v>148</v>
      </c>
      <c r="B68" s="33" t="s">
        <v>277</v>
      </c>
      <c r="C68" s="28"/>
      <c r="D68" s="24">
        <f>SUBTOTAL(3,D69:D71)</f>
        <v>3</v>
      </c>
      <c r="E68" s="25">
        <f t="shared" ref="E68:L68" si="38">SUBTOTAL(109,E69:E71)</f>
        <v>0</v>
      </c>
      <c r="F68" s="25">
        <f t="shared" si="38"/>
        <v>0</v>
      </c>
      <c r="G68" s="25">
        <f t="shared" si="38"/>
        <v>0</v>
      </c>
      <c r="H68" s="25">
        <f t="shared" si="38"/>
        <v>0</v>
      </c>
      <c r="I68" s="25">
        <f t="shared" si="38"/>
        <v>0</v>
      </c>
      <c r="J68" s="61">
        <f t="shared" si="38"/>
        <v>0</v>
      </c>
      <c r="K68" s="62">
        <f t="shared" si="38"/>
        <v>0</v>
      </c>
      <c r="L68" s="62"/>
      <c r="M68" s="61"/>
      <c r="N68" s="61"/>
    </row>
    <row r="69" s="5" customFormat="1" ht="24" hidden="1" customHeight="1" outlineLevel="2" spans="1:14">
      <c r="A69" s="29">
        <v>1</v>
      </c>
      <c r="B69" s="73" t="s">
        <v>64</v>
      </c>
      <c r="C69" s="73" t="s">
        <v>66</v>
      </c>
      <c r="D69" s="50" t="s">
        <v>278</v>
      </c>
      <c r="E69" s="41">
        <f t="shared" ref="E69:E71" si="39">SUM(F69:I69)</f>
        <v>5</v>
      </c>
      <c r="F69" s="41"/>
      <c r="G69" s="41"/>
      <c r="H69" s="41"/>
      <c r="I69" s="41">
        <v>5</v>
      </c>
      <c r="J69" s="30">
        <v>400</v>
      </c>
      <c r="K69" s="50">
        <v>150</v>
      </c>
      <c r="L69" s="40" t="s">
        <v>279</v>
      </c>
      <c r="M69" s="49" t="s">
        <v>280</v>
      </c>
      <c r="N69" s="72"/>
    </row>
    <row r="70" s="5" customFormat="1" ht="24" hidden="1" customHeight="1" outlineLevel="2" spans="1:14">
      <c r="A70" s="29">
        <v>2</v>
      </c>
      <c r="B70" s="73" t="s">
        <v>64</v>
      </c>
      <c r="C70" s="73" t="s">
        <v>66</v>
      </c>
      <c r="D70" s="50" t="s">
        <v>281</v>
      </c>
      <c r="E70" s="41">
        <f t="shared" si="39"/>
        <v>7.5</v>
      </c>
      <c r="F70" s="41"/>
      <c r="G70" s="41"/>
      <c r="H70" s="41"/>
      <c r="I70" s="41">
        <v>7.5</v>
      </c>
      <c r="J70" s="30">
        <v>600</v>
      </c>
      <c r="K70" s="50">
        <v>225</v>
      </c>
      <c r="L70" s="40" t="s">
        <v>279</v>
      </c>
      <c r="M70" s="49" t="s">
        <v>280</v>
      </c>
      <c r="N70" s="72"/>
    </row>
    <row r="71" s="5" customFormat="1" ht="24" hidden="1" customHeight="1" outlineLevel="2" spans="1:14">
      <c r="A71" s="29">
        <v>3</v>
      </c>
      <c r="B71" s="73" t="s">
        <v>64</v>
      </c>
      <c r="C71" s="73" t="s">
        <v>66</v>
      </c>
      <c r="D71" s="74" t="s">
        <v>282</v>
      </c>
      <c r="E71" s="41">
        <f t="shared" si="39"/>
        <v>5.1</v>
      </c>
      <c r="F71" s="41"/>
      <c r="G71" s="41"/>
      <c r="H71" s="41"/>
      <c r="I71" s="80">
        <v>5.1</v>
      </c>
      <c r="J71" s="30">
        <v>408</v>
      </c>
      <c r="K71" s="74">
        <v>153</v>
      </c>
      <c r="L71" s="40" t="s">
        <v>279</v>
      </c>
      <c r="M71" s="49" t="s">
        <v>280</v>
      </c>
      <c r="N71" s="72"/>
    </row>
    <row r="72" s="5" customFormat="1" ht="24" hidden="1" customHeight="1" outlineLevel="2" spans="1:14">
      <c r="A72" s="26" t="s">
        <v>240</v>
      </c>
      <c r="B72" s="33" t="s">
        <v>283</v>
      </c>
      <c r="C72" s="28"/>
      <c r="D72" s="24">
        <f>SUBTOTAL(3,D73:D81)</f>
        <v>9</v>
      </c>
      <c r="E72" s="25">
        <f t="shared" ref="E72:L72" si="40">SUBTOTAL(109,E73:E81)</f>
        <v>0</v>
      </c>
      <c r="F72" s="25">
        <f t="shared" si="40"/>
        <v>0</v>
      </c>
      <c r="G72" s="25">
        <f t="shared" si="40"/>
        <v>0</v>
      </c>
      <c r="H72" s="25">
        <f t="shared" si="40"/>
        <v>0</v>
      </c>
      <c r="I72" s="25">
        <f t="shared" si="40"/>
        <v>0</v>
      </c>
      <c r="J72" s="61">
        <f t="shared" si="40"/>
        <v>0</v>
      </c>
      <c r="K72" s="62">
        <f t="shared" si="40"/>
        <v>0</v>
      </c>
      <c r="L72" s="62"/>
      <c r="M72" s="61"/>
      <c r="N72" s="33"/>
    </row>
    <row r="73" s="5" customFormat="1" ht="24" hidden="1" customHeight="1" outlineLevel="2" spans="1:14">
      <c r="A73" s="29">
        <v>1</v>
      </c>
      <c r="B73" s="43" t="s">
        <v>64</v>
      </c>
      <c r="C73" s="44" t="s">
        <v>67</v>
      </c>
      <c r="D73" s="70" t="s">
        <v>284</v>
      </c>
      <c r="E73" s="41">
        <f t="shared" ref="E73:E81" si="41">SUM(F73:I73)</f>
        <v>7.5</v>
      </c>
      <c r="F73" s="41"/>
      <c r="G73" s="41"/>
      <c r="H73" s="41"/>
      <c r="I73" s="78">
        <v>7.5</v>
      </c>
      <c r="J73" s="30">
        <v>643</v>
      </c>
      <c r="K73" s="70">
        <v>225</v>
      </c>
      <c r="L73" s="40" t="s">
        <v>285</v>
      </c>
      <c r="M73" s="79" t="s">
        <v>286</v>
      </c>
      <c r="N73" s="81"/>
    </row>
    <row r="74" s="5" customFormat="1" ht="24" hidden="1" customHeight="1" outlineLevel="2" spans="1:14">
      <c r="A74" s="29">
        <v>2</v>
      </c>
      <c r="B74" s="43" t="s">
        <v>64</v>
      </c>
      <c r="C74" s="44" t="s">
        <v>67</v>
      </c>
      <c r="D74" s="70" t="s">
        <v>287</v>
      </c>
      <c r="E74" s="41">
        <f t="shared" si="41"/>
        <v>8.142</v>
      </c>
      <c r="F74" s="41"/>
      <c r="G74" s="41"/>
      <c r="H74" s="41"/>
      <c r="I74" s="78">
        <v>8.142</v>
      </c>
      <c r="J74" s="30">
        <v>698</v>
      </c>
      <c r="K74" s="70">
        <v>245</v>
      </c>
      <c r="L74" s="40" t="s">
        <v>285</v>
      </c>
      <c r="M74" s="79" t="s">
        <v>286</v>
      </c>
      <c r="N74" s="81"/>
    </row>
    <row r="75" s="5" customFormat="1" ht="24" hidden="1" customHeight="1" outlineLevel="2" spans="1:14">
      <c r="A75" s="29">
        <v>3</v>
      </c>
      <c r="B75" s="43" t="s">
        <v>64</v>
      </c>
      <c r="C75" s="44" t="s">
        <v>67</v>
      </c>
      <c r="D75" s="70" t="s">
        <v>288</v>
      </c>
      <c r="E75" s="41">
        <f t="shared" si="41"/>
        <v>13.3</v>
      </c>
      <c r="F75" s="41"/>
      <c r="G75" s="41"/>
      <c r="H75" s="41"/>
      <c r="I75" s="78">
        <v>13.3</v>
      </c>
      <c r="J75" s="30">
        <v>1140</v>
      </c>
      <c r="K75" s="70">
        <v>399</v>
      </c>
      <c r="L75" s="40" t="s">
        <v>285</v>
      </c>
      <c r="M75" s="79" t="s">
        <v>286</v>
      </c>
      <c r="N75" s="81"/>
    </row>
    <row r="76" s="5" customFormat="1" ht="24" hidden="1" customHeight="1" outlineLevel="2" spans="1:14">
      <c r="A76" s="29">
        <v>4</v>
      </c>
      <c r="B76" s="43" t="s">
        <v>64</v>
      </c>
      <c r="C76" s="44" t="s">
        <v>67</v>
      </c>
      <c r="D76" s="70" t="s">
        <v>289</v>
      </c>
      <c r="E76" s="41">
        <f t="shared" si="41"/>
        <v>8.46</v>
      </c>
      <c r="F76" s="41"/>
      <c r="G76" s="41"/>
      <c r="H76" s="41"/>
      <c r="I76" s="78">
        <v>8.46</v>
      </c>
      <c r="J76" s="30">
        <v>719</v>
      </c>
      <c r="K76" s="70">
        <v>254</v>
      </c>
      <c r="L76" s="40" t="s">
        <v>285</v>
      </c>
      <c r="M76" s="79" t="s">
        <v>286</v>
      </c>
      <c r="N76" s="81"/>
    </row>
    <row r="77" s="5" customFormat="1" ht="24" hidden="1" customHeight="1" outlineLevel="2" spans="1:14">
      <c r="A77" s="29">
        <v>5</v>
      </c>
      <c r="B77" s="43" t="s">
        <v>64</v>
      </c>
      <c r="C77" s="44" t="s">
        <v>67</v>
      </c>
      <c r="D77" s="70" t="s">
        <v>290</v>
      </c>
      <c r="E77" s="41">
        <f t="shared" si="41"/>
        <v>6.5</v>
      </c>
      <c r="F77" s="41"/>
      <c r="G77" s="41"/>
      <c r="H77" s="41"/>
      <c r="I77" s="78">
        <v>6.5</v>
      </c>
      <c r="J77" s="30">
        <v>557</v>
      </c>
      <c r="K77" s="70">
        <v>195</v>
      </c>
      <c r="L77" s="40" t="s">
        <v>285</v>
      </c>
      <c r="M77" s="79" t="s">
        <v>286</v>
      </c>
      <c r="N77" s="81"/>
    </row>
    <row r="78" s="5" customFormat="1" ht="24" hidden="1" customHeight="1" outlineLevel="2" spans="1:14">
      <c r="A78" s="29">
        <v>6</v>
      </c>
      <c r="B78" s="43" t="s">
        <v>64</v>
      </c>
      <c r="C78" s="44" t="s">
        <v>67</v>
      </c>
      <c r="D78" s="70" t="s">
        <v>291</v>
      </c>
      <c r="E78" s="41">
        <f t="shared" si="41"/>
        <v>3.27</v>
      </c>
      <c r="F78" s="41"/>
      <c r="G78" s="41"/>
      <c r="H78" s="41"/>
      <c r="I78" s="78">
        <v>3.27</v>
      </c>
      <c r="J78" s="30">
        <v>278</v>
      </c>
      <c r="K78" s="70">
        <v>98</v>
      </c>
      <c r="L78" s="40" t="s">
        <v>285</v>
      </c>
      <c r="M78" s="79" t="s">
        <v>286</v>
      </c>
      <c r="N78" s="81"/>
    </row>
    <row r="79" s="5" customFormat="1" ht="24" hidden="1" customHeight="1" outlineLevel="2" spans="1:14">
      <c r="A79" s="29">
        <v>7</v>
      </c>
      <c r="B79" s="43" t="s">
        <v>64</v>
      </c>
      <c r="C79" s="44" t="s">
        <v>67</v>
      </c>
      <c r="D79" s="70" t="s">
        <v>292</v>
      </c>
      <c r="E79" s="41">
        <f t="shared" si="41"/>
        <v>10.62</v>
      </c>
      <c r="F79" s="41"/>
      <c r="G79" s="41"/>
      <c r="H79" s="41"/>
      <c r="I79" s="78">
        <v>10.62</v>
      </c>
      <c r="J79" s="30">
        <v>903</v>
      </c>
      <c r="K79" s="70">
        <v>318</v>
      </c>
      <c r="L79" s="40" t="s">
        <v>285</v>
      </c>
      <c r="M79" s="79" t="s">
        <v>286</v>
      </c>
      <c r="N79" s="81"/>
    </row>
    <row r="80" s="5" customFormat="1" ht="24" hidden="1" customHeight="1" outlineLevel="2" spans="1:14">
      <c r="A80" s="29">
        <v>8</v>
      </c>
      <c r="B80" s="43" t="s">
        <v>64</v>
      </c>
      <c r="C80" s="44" t="s">
        <v>67</v>
      </c>
      <c r="D80" s="70" t="s">
        <v>293</v>
      </c>
      <c r="E80" s="41">
        <f t="shared" si="41"/>
        <v>6.93</v>
      </c>
      <c r="F80" s="41"/>
      <c r="G80" s="41"/>
      <c r="H80" s="41"/>
      <c r="I80" s="78">
        <v>6.93</v>
      </c>
      <c r="J80" s="30">
        <v>594</v>
      </c>
      <c r="K80" s="70">
        <v>208</v>
      </c>
      <c r="L80" s="40" t="s">
        <v>285</v>
      </c>
      <c r="M80" s="79" t="s">
        <v>286</v>
      </c>
      <c r="N80" s="81"/>
    </row>
    <row r="81" s="5" customFormat="1" ht="24" hidden="1" customHeight="1" outlineLevel="2" spans="1:14">
      <c r="A81" s="29">
        <v>9</v>
      </c>
      <c r="B81" s="43" t="s">
        <v>64</v>
      </c>
      <c r="C81" s="44" t="s">
        <v>67</v>
      </c>
      <c r="D81" s="70" t="s">
        <v>294</v>
      </c>
      <c r="E81" s="41">
        <f t="shared" si="41"/>
        <v>8</v>
      </c>
      <c r="F81" s="41"/>
      <c r="G81" s="41"/>
      <c r="H81" s="41"/>
      <c r="I81" s="78">
        <v>8</v>
      </c>
      <c r="J81" s="30">
        <v>680</v>
      </c>
      <c r="K81" s="70">
        <v>240</v>
      </c>
      <c r="L81" s="40" t="s">
        <v>285</v>
      </c>
      <c r="M81" s="79" t="s">
        <v>286</v>
      </c>
      <c r="N81" s="81"/>
    </row>
    <row r="82" s="5" customFormat="1" ht="24" hidden="1" customHeight="1" spans="1:14">
      <c r="A82" s="26" t="s">
        <v>295</v>
      </c>
      <c r="B82" s="27" t="s">
        <v>296</v>
      </c>
      <c r="C82" s="28"/>
      <c r="D82" s="24">
        <f>SUBTOTAL(3,D83:D103)</f>
        <v>16</v>
      </c>
      <c r="E82" s="25">
        <f t="shared" ref="E82:L82" si="42">SUBTOTAL(109,E83:E103)</f>
        <v>0</v>
      </c>
      <c r="F82" s="25">
        <f t="shared" si="42"/>
        <v>0</v>
      </c>
      <c r="G82" s="25">
        <f t="shared" si="42"/>
        <v>0</v>
      </c>
      <c r="H82" s="25">
        <f t="shared" si="42"/>
        <v>0</v>
      </c>
      <c r="I82" s="25">
        <f t="shared" si="42"/>
        <v>0</v>
      </c>
      <c r="J82" s="61">
        <f t="shared" si="42"/>
        <v>0</v>
      </c>
      <c r="K82" s="62">
        <f t="shared" si="42"/>
        <v>0</v>
      </c>
      <c r="L82" s="62"/>
      <c r="M82" s="61"/>
      <c r="N82" s="33"/>
    </row>
    <row r="83" s="5" customFormat="1" ht="24" hidden="1" customHeight="1" spans="1:14">
      <c r="A83" s="26" t="s">
        <v>142</v>
      </c>
      <c r="B83" s="33" t="s">
        <v>297</v>
      </c>
      <c r="C83" s="28"/>
      <c r="D83" s="24">
        <f>SUBTOTAL(3,D84:D87)</f>
        <v>4</v>
      </c>
      <c r="E83" s="25">
        <f t="shared" ref="E83:L83" si="43">SUBTOTAL(109,E84:E87)</f>
        <v>0</v>
      </c>
      <c r="F83" s="25">
        <f t="shared" si="43"/>
        <v>0</v>
      </c>
      <c r="G83" s="25">
        <f t="shared" si="43"/>
        <v>0</v>
      </c>
      <c r="H83" s="25">
        <f t="shared" si="43"/>
        <v>0</v>
      </c>
      <c r="I83" s="25">
        <f t="shared" si="43"/>
        <v>0</v>
      </c>
      <c r="J83" s="61">
        <f t="shared" si="43"/>
        <v>0</v>
      </c>
      <c r="K83" s="62">
        <f t="shared" si="43"/>
        <v>0</v>
      </c>
      <c r="L83" s="62"/>
      <c r="M83" s="61"/>
      <c r="N83" s="33"/>
    </row>
    <row r="84" s="6" customFormat="1" ht="24" hidden="1" customHeight="1" spans="1:14">
      <c r="A84" s="29">
        <v>1</v>
      </c>
      <c r="B84" s="30" t="s">
        <v>69</v>
      </c>
      <c r="C84" s="38" t="s">
        <v>70</v>
      </c>
      <c r="D84" s="31" t="s">
        <v>298</v>
      </c>
      <c r="E84" s="32">
        <f t="shared" ref="E84:E87" si="44">SUM(F84:I84)</f>
        <v>6.2</v>
      </c>
      <c r="F84" s="32"/>
      <c r="G84" s="32">
        <v>6.2</v>
      </c>
      <c r="H84" s="32"/>
      <c r="I84" s="32"/>
      <c r="J84" s="30">
        <v>4500</v>
      </c>
      <c r="K84" s="40">
        <v>1860</v>
      </c>
      <c r="L84" s="40" t="s">
        <v>299</v>
      </c>
      <c r="M84" s="30" t="s">
        <v>300</v>
      </c>
      <c r="N84" s="30" t="s">
        <v>239</v>
      </c>
    </row>
    <row r="85" s="6" customFormat="1" ht="24" hidden="1" customHeight="1" spans="1:14">
      <c r="A85" s="29">
        <v>2</v>
      </c>
      <c r="B85" s="30" t="s">
        <v>69</v>
      </c>
      <c r="C85" s="38" t="s">
        <v>70</v>
      </c>
      <c r="D85" s="31" t="s">
        <v>301</v>
      </c>
      <c r="E85" s="32">
        <f t="shared" si="44"/>
        <v>7.845</v>
      </c>
      <c r="F85" s="32"/>
      <c r="G85" s="32"/>
      <c r="H85" s="32"/>
      <c r="I85" s="32">
        <v>7.845</v>
      </c>
      <c r="J85" s="30">
        <v>706</v>
      </c>
      <c r="K85" s="40">
        <v>470</v>
      </c>
      <c r="L85" s="40" t="s">
        <v>299</v>
      </c>
      <c r="M85" s="30" t="s">
        <v>302</v>
      </c>
      <c r="N85" s="30" t="s">
        <v>303</v>
      </c>
    </row>
    <row r="86" s="6" customFormat="1" ht="24" hidden="1" customHeight="1" spans="1:14">
      <c r="A86" s="29">
        <v>3</v>
      </c>
      <c r="B86" s="30" t="s">
        <v>69</v>
      </c>
      <c r="C86" s="38" t="s">
        <v>70</v>
      </c>
      <c r="D86" s="31" t="s">
        <v>304</v>
      </c>
      <c r="E86" s="32">
        <f t="shared" si="44"/>
        <v>5.313</v>
      </c>
      <c r="F86" s="32"/>
      <c r="G86" s="32"/>
      <c r="H86" s="32"/>
      <c r="I86" s="32">
        <v>5.313</v>
      </c>
      <c r="J86" s="30">
        <v>478</v>
      </c>
      <c r="K86" s="40">
        <v>318</v>
      </c>
      <c r="L86" s="40" t="s">
        <v>299</v>
      </c>
      <c r="M86" s="30" t="s">
        <v>302</v>
      </c>
      <c r="N86" s="30" t="s">
        <v>305</v>
      </c>
    </row>
    <row r="87" s="6" customFormat="1" ht="24" hidden="1" customHeight="1" spans="1:14">
      <c r="A87" s="29">
        <v>4</v>
      </c>
      <c r="B87" s="30" t="s">
        <v>69</v>
      </c>
      <c r="C87" s="38" t="s">
        <v>70</v>
      </c>
      <c r="D87" s="31" t="s">
        <v>306</v>
      </c>
      <c r="E87" s="32">
        <f t="shared" si="44"/>
        <v>0.9</v>
      </c>
      <c r="F87" s="32"/>
      <c r="G87" s="32"/>
      <c r="H87" s="32">
        <v>0.9</v>
      </c>
      <c r="I87" s="32"/>
      <c r="J87" s="30">
        <v>780</v>
      </c>
      <c r="K87" s="40">
        <v>180</v>
      </c>
      <c r="L87" s="40" t="s">
        <v>299</v>
      </c>
      <c r="M87" s="30" t="s">
        <v>302</v>
      </c>
      <c r="N87" s="30" t="s">
        <v>239</v>
      </c>
    </row>
    <row r="88" s="5" customFormat="1" ht="24" hidden="1" customHeight="1" spans="1:14">
      <c r="A88" s="26" t="s">
        <v>148</v>
      </c>
      <c r="B88" s="33" t="s">
        <v>307</v>
      </c>
      <c r="C88" s="28"/>
      <c r="D88" s="24">
        <f>SUBTOTAL(3,D89:D91)</f>
        <v>3</v>
      </c>
      <c r="E88" s="25">
        <f t="shared" ref="E88:L88" si="45">SUBTOTAL(109,E89:E91)</f>
        <v>0</v>
      </c>
      <c r="F88" s="25">
        <f t="shared" si="45"/>
        <v>0</v>
      </c>
      <c r="G88" s="25">
        <f t="shared" si="45"/>
        <v>0</v>
      </c>
      <c r="H88" s="25">
        <f t="shared" si="45"/>
        <v>0</v>
      </c>
      <c r="I88" s="25">
        <f t="shared" si="45"/>
        <v>0</v>
      </c>
      <c r="J88" s="61">
        <f t="shared" si="45"/>
        <v>0</v>
      </c>
      <c r="K88" s="62">
        <f t="shared" si="45"/>
        <v>0</v>
      </c>
      <c r="L88" s="62"/>
      <c r="M88" s="61"/>
      <c r="N88" s="33"/>
    </row>
    <row r="89" s="6" customFormat="1" ht="24" hidden="1" customHeight="1" spans="1:14">
      <c r="A89" s="29">
        <v>1</v>
      </c>
      <c r="B89" s="68" t="s">
        <v>69</v>
      </c>
      <c r="C89" s="68" t="s">
        <v>71</v>
      </c>
      <c r="D89" s="31" t="s">
        <v>308</v>
      </c>
      <c r="E89" s="32">
        <f t="shared" ref="E89:E91" si="46">SUM(F89:I89)</f>
        <v>5.261</v>
      </c>
      <c r="F89" s="32"/>
      <c r="G89" s="32"/>
      <c r="H89" s="32"/>
      <c r="I89" s="32">
        <v>5.261</v>
      </c>
      <c r="J89" s="30">
        <v>379</v>
      </c>
      <c r="K89" s="40">
        <v>316</v>
      </c>
      <c r="L89" s="40" t="s">
        <v>309</v>
      </c>
      <c r="M89" s="30" t="s">
        <v>310</v>
      </c>
      <c r="N89" s="30" t="s">
        <v>311</v>
      </c>
    </row>
    <row r="90" s="6" customFormat="1" ht="24" hidden="1" customHeight="1" spans="1:14">
      <c r="A90" s="29">
        <v>2</v>
      </c>
      <c r="B90" s="68" t="s">
        <v>69</v>
      </c>
      <c r="C90" s="68" t="s">
        <v>71</v>
      </c>
      <c r="D90" s="31" t="s">
        <v>312</v>
      </c>
      <c r="E90" s="32">
        <f t="shared" si="46"/>
        <v>1.1</v>
      </c>
      <c r="F90" s="32"/>
      <c r="G90" s="32"/>
      <c r="H90" s="32"/>
      <c r="I90" s="32">
        <v>1.1</v>
      </c>
      <c r="J90" s="30">
        <v>79</v>
      </c>
      <c r="K90" s="40">
        <v>66</v>
      </c>
      <c r="L90" s="40" t="s">
        <v>309</v>
      </c>
      <c r="M90" s="30" t="s">
        <v>310</v>
      </c>
      <c r="N90" s="30" t="s">
        <v>313</v>
      </c>
    </row>
    <row r="91" s="6" customFormat="1" ht="24" hidden="1" customHeight="1" spans="1:14">
      <c r="A91" s="29">
        <v>3</v>
      </c>
      <c r="B91" s="68" t="s">
        <v>69</v>
      </c>
      <c r="C91" s="68" t="s">
        <v>71</v>
      </c>
      <c r="D91" s="75" t="s">
        <v>314</v>
      </c>
      <c r="E91" s="32">
        <f t="shared" si="46"/>
        <v>14.374</v>
      </c>
      <c r="F91" s="32"/>
      <c r="G91" s="32"/>
      <c r="H91" s="32"/>
      <c r="I91" s="80">
        <v>14.374</v>
      </c>
      <c r="J91" s="30">
        <v>1035</v>
      </c>
      <c r="K91" s="82">
        <v>862</v>
      </c>
      <c r="L91" s="40" t="s">
        <v>309</v>
      </c>
      <c r="M91" s="30" t="s">
        <v>310</v>
      </c>
      <c r="N91" s="83" t="s">
        <v>315</v>
      </c>
    </row>
    <row r="92" s="5" customFormat="1" ht="24" hidden="1" customHeight="1" spans="1:14">
      <c r="A92" s="26" t="s">
        <v>240</v>
      </c>
      <c r="B92" s="33" t="s">
        <v>316</v>
      </c>
      <c r="C92" s="28"/>
      <c r="D92" s="24">
        <f>SUBTOTAL(3,D93:D97)</f>
        <v>5</v>
      </c>
      <c r="E92" s="25">
        <f t="shared" ref="E92:L92" si="47">SUBTOTAL(109,E93:E97)</f>
        <v>0</v>
      </c>
      <c r="F92" s="25">
        <f t="shared" si="47"/>
        <v>0</v>
      </c>
      <c r="G92" s="25">
        <f t="shared" si="47"/>
        <v>0</v>
      </c>
      <c r="H92" s="25">
        <f t="shared" si="47"/>
        <v>0</v>
      </c>
      <c r="I92" s="25">
        <f t="shared" si="47"/>
        <v>0</v>
      </c>
      <c r="J92" s="61">
        <f t="shared" si="47"/>
        <v>0</v>
      </c>
      <c r="K92" s="62">
        <f t="shared" si="47"/>
        <v>0</v>
      </c>
      <c r="L92" s="62"/>
      <c r="M92" s="61"/>
      <c r="N92" s="33"/>
    </row>
    <row r="93" s="6" customFormat="1" ht="24" hidden="1" customHeight="1" spans="1:14">
      <c r="A93" s="29">
        <v>1</v>
      </c>
      <c r="B93" s="30" t="s">
        <v>69</v>
      </c>
      <c r="C93" s="30" t="s">
        <v>72</v>
      </c>
      <c r="D93" s="31" t="s">
        <v>317</v>
      </c>
      <c r="E93" s="32">
        <f t="shared" ref="E93:E97" si="48">SUM(F93:I93)</f>
        <v>6.1</v>
      </c>
      <c r="F93" s="32"/>
      <c r="G93" s="32"/>
      <c r="H93" s="32"/>
      <c r="I93" s="32">
        <v>6.1</v>
      </c>
      <c r="J93" s="30">
        <v>523</v>
      </c>
      <c r="K93" s="40">
        <v>366</v>
      </c>
      <c r="L93" s="40" t="s">
        <v>318</v>
      </c>
      <c r="M93" s="30" t="s">
        <v>319</v>
      </c>
      <c r="N93" s="30" t="s">
        <v>320</v>
      </c>
    </row>
    <row r="94" s="6" customFormat="1" ht="24" hidden="1" customHeight="1" spans="1:14">
      <c r="A94" s="29">
        <v>2</v>
      </c>
      <c r="B94" s="30" t="s">
        <v>69</v>
      </c>
      <c r="C94" s="30" t="s">
        <v>72</v>
      </c>
      <c r="D94" s="31" t="s">
        <v>321</v>
      </c>
      <c r="E94" s="32">
        <f t="shared" si="48"/>
        <v>8</v>
      </c>
      <c r="F94" s="32"/>
      <c r="G94" s="32"/>
      <c r="H94" s="32"/>
      <c r="I94" s="32">
        <v>8</v>
      </c>
      <c r="J94" s="30">
        <v>686</v>
      </c>
      <c r="K94" s="40">
        <v>480</v>
      </c>
      <c r="L94" s="40" t="s">
        <v>318</v>
      </c>
      <c r="M94" s="30" t="s">
        <v>319</v>
      </c>
      <c r="N94" s="30" t="s">
        <v>322</v>
      </c>
    </row>
    <row r="95" s="6" customFormat="1" ht="24" hidden="1" customHeight="1" spans="1:14">
      <c r="A95" s="29">
        <v>3</v>
      </c>
      <c r="B95" s="30" t="s">
        <v>69</v>
      </c>
      <c r="C95" s="30" t="s">
        <v>72</v>
      </c>
      <c r="D95" s="31" t="s">
        <v>323</v>
      </c>
      <c r="E95" s="32">
        <f t="shared" si="48"/>
        <v>6.81</v>
      </c>
      <c r="F95" s="32"/>
      <c r="G95" s="32"/>
      <c r="H95" s="32"/>
      <c r="I95" s="32">
        <v>6.81</v>
      </c>
      <c r="J95" s="30">
        <v>600</v>
      </c>
      <c r="K95" s="40">
        <v>261</v>
      </c>
      <c r="L95" s="40" t="s">
        <v>318</v>
      </c>
      <c r="M95" s="30" t="s">
        <v>319</v>
      </c>
      <c r="N95" s="30" t="s">
        <v>324</v>
      </c>
    </row>
    <row r="96" s="6" customFormat="1" ht="24" hidden="1" customHeight="1" spans="1:14">
      <c r="A96" s="29">
        <v>4</v>
      </c>
      <c r="B96" s="30" t="s">
        <v>69</v>
      </c>
      <c r="C96" s="30" t="s">
        <v>72</v>
      </c>
      <c r="D96" s="31" t="s">
        <v>325</v>
      </c>
      <c r="E96" s="32">
        <f t="shared" si="48"/>
        <v>6.7</v>
      </c>
      <c r="F96" s="32"/>
      <c r="G96" s="32"/>
      <c r="H96" s="32"/>
      <c r="I96" s="32">
        <v>6.7</v>
      </c>
      <c r="J96" s="30">
        <v>574</v>
      </c>
      <c r="K96" s="40">
        <v>402</v>
      </c>
      <c r="L96" s="40" t="s">
        <v>318</v>
      </c>
      <c r="M96" s="30" t="s">
        <v>319</v>
      </c>
      <c r="N96" s="30" t="s">
        <v>326</v>
      </c>
    </row>
    <row r="97" s="6" customFormat="1" ht="24" hidden="1" customHeight="1" spans="1:14">
      <c r="A97" s="29">
        <v>5</v>
      </c>
      <c r="B97" s="30" t="s">
        <v>69</v>
      </c>
      <c r="C97" s="38" t="s">
        <v>72</v>
      </c>
      <c r="D97" s="31" t="s">
        <v>327</v>
      </c>
      <c r="E97" s="32">
        <f t="shared" si="48"/>
        <v>0.8</v>
      </c>
      <c r="F97" s="32"/>
      <c r="G97" s="32">
        <v>0.8</v>
      </c>
      <c r="H97" s="32"/>
      <c r="I97" s="32"/>
      <c r="J97" s="30">
        <v>828</v>
      </c>
      <c r="K97" s="40">
        <v>240</v>
      </c>
      <c r="L97" s="40" t="s">
        <v>318</v>
      </c>
      <c r="M97" s="30" t="s">
        <v>300</v>
      </c>
      <c r="N97" s="30" t="s">
        <v>239</v>
      </c>
    </row>
    <row r="98" s="5" customFormat="1" ht="24" hidden="1" customHeight="1" spans="1:14">
      <c r="A98" s="26" t="s">
        <v>188</v>
      </c>
      <c r="B98" s="33" t="s">
        <v>328</v>
      </c>
      <c r="C98" s="28"/>
      <c r="D98" s="24">
        <f>SUBTOTAL(3,D99:D100)</f>
        <v>2</v>
      </c>
      <c r="E98" s="25">
        <f t="shared" ref="E98:L98" si="49">SUBTOTAL(109,E99:E100)</f>
        <v>0</v>
      </c>
      <c r="F98" s="25">
        <f t="shared" si="49"/>
        <v>0</v>
      </c>
      <c r="G98" s="25">
        <f t="shared" si="49"/>
        <v>0</v>
      </c>
      <c r="H98" s="25">
        <f t="shared" si="49"/>
        <v>0</v>
      </c>
      <c r="I98" s="25">
        <f t="shared" si="49"/>
        <v>0</v>
      </c>
      <c r="J98" s="61">
        <f t="shared" si="49"/>
        <v>0</v>
      </c>
      <c r="K98" s="62">
        <f t="shared" si="49"/>
        <v>0</v>
      </c>
      <c r="L98" s="62"/>
      <c r="M98" s="61"/>
      <c r="N98" s="33"/>
    </row>
    <row r="99" s="6" customFormat="1" ht="24" hidden="1" customHeight="1" spans="1:14">
      <c r="A99" s="29">
        <v>1</v>
      </c>
      <c r="B99" s="30" t="s">
        <v>69</v>
      </c>
      <c r="C99" s="38" t="s">
        <v>73</v>
      </c>
      <c r="D99" s="76" t="s">
        <v>329</v>
      </c>
      <c r="E99" s="32">
        <f t="shared" ref="E99:E103" si="50">SUM(F99:I99)</f>
        <v>4.3</v>
      </c>
      <c r="F99" s="32"/>
      <c r="G99" s="32"/>
      <c r="H99" s="32"/>
      <c r="I99" s="32">
        <v>4.3</v>
      </c>
      <c r="J99" s="30">
        <v>301</v>
      </c>
      <c r="K99" s="40">
        <v>258</v>
      </c>
      <c r="L99" s="40" t="s">
        <v>330</v>
      </c>
      <c r="M99" s="30" t="s">
        <v>331</v>
      </c>
      <c r="N99" s="30" t="s">
        <v>332</v>
      </c>
    </row>
    <row r="100" s="6" customFormat="1" ht="24" hidden="1" customHeight="1" spans="1:14">
      <c r="A100" s="29">
        <v>2</v>
      </c>
      <c r="B100" s="30" t="s">
        <v>69</v>
      </c>
      <c r="C100" s="38" t="s">
        <v>73</v>
      </c>
      <c r="D100" s="31" t="s">
        <v>333</v>
      </c>
      <c r="E100" s="32">
        <f t="shared" si="50"/>
        <v>2.4</v>
      </c>
      <c r="F100" s="32"/>
      <c r="G100" s="32"/>
      <c r="H100" s="32"/>
      <c r="I100" s="32">
        <v>2.4</v>
      </c>
      <c r="J100" s="30">
        <v>189</v>
      </c>
      <c r="K100" s="40">
        <v>144</v>
      </c>
      <c r="L100" s="40" t="s">
        <v>330</v>
      </c>
      <c r="M100" s="30" t="s">
        <v>331</v>
      </c>
      <c r="N100" s="30" t="s">
        <v>334</v>
      </c>
    </row>
    <row r="101" s="5" customFormat="1" ht="24" hidden="1" customHeight="1" collapsed="1" spans="1:14">
      <c r="A101" s="26" t="s">
        <v>196</v>
      </c>
      <c r="B101" s="33" t="s">
        <v>335</v>
      </c>
      <c r="C101" s="28"/>
      <c r="D101" s="24">
        <f>SUBTOTAL(3,D102:D103)</f>
        <v>2</v>
      </c>
      <c r="E101" s="25">
        <f t="shared" ref="E101:L101" si="51">SUBTOTAL(109,E102:E103)</f>
        <v>0</v>
      </c>
      <c r="F101" s="25">
        <f t="shared" si="51"/>
        <v>0</v>
      </c>
      <c r="G101" s="25">
        <f t="shared" si="51"/>
        <v>0</v>
      </c>
      <c r="H101" s="25">
        <f t="shared" si="51"/>
        <v>0</v>
      </c>
      <c r="I101" s="25">
        <f t="shared" si="51"/>
        <v>0</v>
      </c>
      <c r="J101" s="61">
        <f t="shared" si="51"/>
        <v>0</v>
      </c>
      <c r="K101" s="62">
        <f t="shared" si="51"/>
        <v>0</v>
      </c>
      <c r="L101" s="62"/>
      <c r="M101" s="61"/>
      <c r="N101" s="33"/>
    </row>
    <row r="102" s="5" customFormat="1" ht="24" hidden="1" customHeight="1" outlineLevel="2" spans="1:14">
      <c r="A102" s="29">
        <v>1</v>
      </c>
      <c r="B102" s="43" t="s">
        <v>69</v>
      </c>
      <c r="C102" s="44" t="s">
        <v>74</v>
      </c>
      <c r="D102" s="70" t="s">
        <v>336</v>
      </c>
      <c r="E102" s="41">
        <f t="shared" si="50"/>
        <v>25</v>
      </c>
      <c r="F102" s="41"/>
      <c r="G102" s="41"/>
      <c r="H102" s="41"/>
      <c r="I102" s="41">
        <v>25</v>
      </c>
      <c r="J102" s="30">
        <v>2125</v>
      </c>
      <c r="K102" s="75">
        <v>211</v>
      </c>
      <c r="L102" s="40" t="s">
        <v>337</v>
      </c>
      <c r="M102" s="79" t="s">
        <v>338</v>
      </c>
      <c r="N102" s="72"/>
    </row>
    <row r="103" s="6" customFormat="1" ht="24" hidden="1" customHeight="1" spans="1:14">
      <c r="A103" s="29">
        <v>2</v>
      </c>
      <c r="B103" s="30" t="s">
        <v>69</v>
      </c>
      <c r="C103" s="38" t="s">
        <v>74</v>
      </c>
      <c r="D103" s="31" t="s">
        <v>339</v>
      </c>
      <c r="E103" s="32">
        <f t="shared" si="50"/>
        <v>1.2</v>
      </c>
      <c r="F103" s="32">
        <v>1.2</v>
      </c>
      <c r="G103" s="32"/>
      <c r="H103" s="32"/>
      <c r="I103" s="32"/>
      <c r="J103" s="30">
        <v>3634</v>
      </c>
      <c r="K103" s="40">
        <v>360</v>
      </c>
      <c r="L103" s="40" t="s">
        <v>337</v>
      </c>
      <c r="M103" s="30" t="s">
        <v>338</v>
      </c>
      <c r="N103" s="30" t="s">
        <v>340</v>
      </c>
    </row>
    <row r="104" s="5" customFormat="1" ht="24" hidden="1" customHeight="1" spans="1:14">
      <c r="A104" s="26" t="s">
        <v>341</v>
      </c>
      <c r="B104" s="27" t="s">
        <v>342</v>
      </c>
      <c r="C104" s="28"/>
      <c r="D104" s="24">
        <f>SUBTOTAL(3,D105:D110)</f>
        <v>3</v>
      </c>
      <c r="E104" s="25">
        <f t="shared" ref="E104:L104" si="52">SUBTOTAL(109,E105:E110)</f>
        <v>0</v>
      </c>
      <c r="F104" s="25">
        <f t="shared" si="52"/>
        <v>0</v>
      </c>
      <c r="G104" s="25">
        <f t="shared" si="52"/>
        <v>0</v>
      </c>
      <c r="H104" s="25">
        <f t="shared" si="52"/>
        <v>0</v>
      </c>
      <c r="I104" s="25">
        <f t="shared" si="52"/>
        <v>0</v>
      </c>
      <c r="J104" s="61">
        <f t="shared" si="52"/>
        <v>0</v>
      </c>
      <c r="K104" s="62">
        <f t="shared" si="52"/>
        <v>0</v>
      </c>
      <c r="L104" s="62"/>
      <c r="M104" s="61"/>
      <c r="N104" s="33"/>
    </row>
    <row r="105" s="5" customFormat="1" ht="24" hidden="1" customHeight="1" spans="1:14">
      <c r="A105" s="26" t="s">
        <v>142</v>
      </c>
      <c r="B105" s="33" t="s">
        <v>343</v>
      </c>
      <c r="C105" s="28"/>
      <c r="D105" s="24">
        <f t="shared" ref="D105:D109" si="53">SUBTOTAL(3,D106:D106)</f>
        <v>1</v>
      </c>
      <c r="E105" s="25">
        <f t="shared" ref="E105:L105" si="54">SUBTOTAL(109,E106:E106)</f>
        <v>0</v>
      </c>
      <c r="F105" s="25">
        <f t="shared" si="54"/>
        <v>0</v>
      </c>
      <c r="G105" s="25">
        <f t="shared" si="54"/>
        <v>0</v>
      </c>
      <c r="H105" s="25">
        <f t="shared" si="54"/>
        <v>0</v>
      </c>
      <c r="I105" s="25">
        <f t="shared" si="54"/>
        <v>0</v>
      </c>
      <c r="J105" s="61">
        <f t="shared" si="54"/>
        <v>0</v>
      </c>
      <c r="K105" s="62">
        <f t="shared" si="54"/>
        <v>0</v>
      </c>
      <c r="L105" s="62"/>
      <c r="M105" s="61"/>
      <c r="N105" s="33"/>
    </row>
    <row r="106" s="6" customFormat="1" ht="24" hidden="1" customHeight="1" spans="1:14">
      <c r="A106" s="29">
        <v>1</v>
      </c>
      <c r="B106" s="30" t="s">
        <v>76</v>
      </c>
      <c r="C106" s="38" t="s">
        <v>77</v>
      </c>
      <c r="D106" s="31" t="s">
        <v>344</v>
      </c>
      <c r="E106" s="32">
        <f t="shared" ref="E106:E110" si="55">SUM(F106:I106)</f>
        <v>5.2</v>
      </c>
      <c r="F106" s="32"/>
      <c r="G106" s="32"/>
      <c r="H106" s="32">
        <v>5.2</v>
      </c>
      <c r="I106" s="32"/>
      <c r="J106" s="30">
        <v>1390</v>
      </c>
      <c r="K106" s="40">
        <v>971</v>
      </c>
      <c r="L106" s="40" t="s">
        <v>345</v>
      </c>
      <c r="M106" s="30" t="s">
        <v>346</v>
      </c>
      <c r="N106" s="30" t="s">
        <v>147</v>
      </c>
    </row>
    <row r="107" s="5" customFormat="1" ht="24" hidden="1" customHeight="1" collapsed="1" spans="1:14">
      <c r="A107" s="26" t="s">
        <v>148</v>
      </c>
      <c r="B107" s="33" t="s">
        <v>347</v>
      </c>
      <c r="C107" s="28"/>
      <c r="D107" s="24">
        <f t="shared" si="53"/>
        <v>1</v>
      </c>
      <c r="E107" s="25">
        <f t="shared" ref="E107:L107" si="56">SUBTOTAL(109,E108:E108)</f>
        <v>0</v>
      </c>
      <c r="F107" s="25">
        <f t="shared" si="56"/>
        <v>0</v>
      </c>
      <c r="G107" s="25">
        <f t="shared" si="56"/>
        <v>0</v>
      </c>
      <c r="H107" s="25">
        <f t="shared" si="56"/>
        <v>0</v>
      </c>
      <c r="I107" s="25">
        <f t="shared" si="56"/>
        <v>0</v>
      </c>
      <c r="J107" s="61">
        <f t="shared" si="56"/>
        <v>0</v>
      </c>
      <c r="K107" s="62">
        <f t="shared" si="56"/>
        <v>0</v>
      </c>
      <c r="L107" s="62"/>
      <c r="M107" s="61"/>
      <c r="N107" s="33"/>
    </row>
    <row r="108" s="5" customFormat="1" ht="24" hidden="1" customHeight="1" outlineLevel="2" spans="1:14">
      <c r="A108" s="29">
        <v>1</v>
      </c>
      <c r="B108" s="43" t="s">
        <v>76</v>
      </c>
      <c r="C108" s="44" t="s">
        <v>79</v>
      </c>
      <c r="D108" s="77" t="s">
        <v>348</v>
      </c>
      <c r="E108" s="41">
        <f t="shared" si="55"/>
        <v>9</v>
      </c>
      <c r="F108" s="41"/>
      <c r="G108" s="41">
        <v>9</v>
      </c>
      <c r="H108" s="41"/>
      <c r="I108" s="41"/>
      <c r="J108" s="30">
        <v>3150</v>
      </c>
      <c r="K108" s="84">
        <v>1520</v>
      </c>
      <c r="L108" s="40" t="s">
        <v>349</v>
      </c>
      <c r="M108" s="40" t="s">
        <v>350</v>
      </c>
      <c r="N108" s="65"/>
    </row>
    <row r="109" s="5" customFormat="1" ht="24" hidden="1" customHeight="1" collapsed="1" spans="1:14">
      <c r="A109" s="26" t="s">
        <v>240</v>
      </c>
      <c r="B109" s="33" t="s">
        <v>351</v>
      </c>
      <c r="C109" s="33"/>
      <c r="D109" s="24">
        <f t="shared" si="53"/>
        <v>1</v>
      </c>
      <c r="E109" s="25">
        <f t="shared" ref="E109:L109" si="57">SUBTOTAL(109,E110:E110)</f>
        <v>0</v>
      </c>
      <c r="F109" s="25">
        <f t="shared" si="57"/>
        <v>0</v>
      </c>
      <c r="G109" s="25">
        <f t="shared" si="57"/>
        <v>0</v>
      </c>
      <c r="H109" s="25">
        <f t="shared" si="57"/>
        <v>0</v>
      </c>
      <c r="I109" s="25">
        <f t="shared" si="57"/>
        <v>0</v>
      </c>
      <c r="J109" s="61">
        <f t="shared" si="57"/>
        <v>0</v>
      </c>
      <c r="K109" s="62">
        <f t="shared" si="57"/>
        <v>0</v>
      </c>
      <c r="L109" s="62"/>
      <c r="M109" s="61"/>
      <c r="N109" s="33"/>
    </row>
    <row r="110" s="5" customFormat="1" ht="24" hidden="1" customHeight="1" outlineLevel="2" spans="1:14">
      <c r="A110" s="29">
        <v>1</v>
      </c>
      <c r="B110" s="43" t="s">
        <v>76</v>
      </c>
      <c r="C110" s="44" t="s">
        <v>81</v>
      </c>
      <c r="D110" s="45" t="s">
        <v>352</v>
      </c>
      <c r="E110" s="41">
        <f t="shared" si="55"/>
        <v>22</v>
      </c>
      <c r="F110" s="41"/>
      <c r="G110" s="41">
        <v>22</v>
      </c>
      <c r="H110" s="41"/>
      <c r="I110" s="41"/>
      <c r="J110" s="30">
        <v>10475</v>
      </c>
      <c r="K110" s="50">
        <v>3365</v>
      </c>
      <c r="L110" s="40" t="s">
        <v>353</v>
      </c>
      <c r="M110" s="40" t="s">
        <v>354</v>
      </c>
      <c r="N110" s="72"/>
    </row>
    <row r="111" s="5" customFormat="1" ht="24" hidden="1" customHeight="1" spans="1:14">
      <c r="A111" s="26" t="s">
        <v>355</v>
      </c>
      <c r="B111" s="27" t="s">
        <v>356</v>
      </c>
      <c r="C111" s="28"/>
      <c r="D111" s="24">
        <f>SUBTOTAL(3,D112:D132)</f>
        <v>14</v>
      </c>
      <c r="E111" s="25">
        <f t="shared" ref="E111:L111" si="58">SUBTOTAL(109,E112:E132)</f>
        <v>0</v>
      </c>
      <c r="F111" s="25">
        <f t="shared" si="58"/>
        <v>0</v>
      </c>
      <c r="G111" s="25">
        <f t="shared" si="58"/>
        <v>0</v>
      </c>
      <c r="H111" s="25">
        <f t="shared" si="58"/>
        <v>0</v>
      </c>
      <c r="I111" s="25">
        <f t="shared" si="58"/>
        <v>0</v>
      </c>
      <c r="J111" s="61">
        <f t="shared" si="58"/>
        <v>0</v>
      </c>
      <c r="K111" s="62">
        <f t="shared" si="58"/>
        <v>0</v>
      </c>
      <c r="L111" s="62"/>
      <c r="M111" s="61"/>
      <c r="N111" s="33"/>
    </row>
    <row r="112" s="5" customFormat="1" ht="24" hidden="1" customHeight="1" spans="1:14">
      <c r="A112" s="26" t="s">
        <v>142</v>
      </c>
      <c r="B112" s="33" t="s">
        <v>357</v>
      </c>
      <c r="C112" s="28"/>
      <c r="D112" s="24">
        <f>SUBTOTAL(3,D113:D113)</f>
        <v>1</v>
      </c>
      <c r="E112" s="25">
        <f t="shared" ref="E112:L112" si="59">SUBTOTAL(109,E113:E113)</f>
        <v>0</v>
      </c>
      <c r="F112" s="25">
        <f t="shared" si="59"/>
        <v>0</v>
      </c>
      <c r="G112" s="25">
        <f t="shared" si="59"/>
        <v>0</v>
      </c>
      <c r="H112" s="25">
        <f t="shared" si="59"/>
        <v>0</v>
      </c>
      <c r="I112" s="25">
        <f t="shared" si="59"/>
        <v>0</v>
      </c>
      <c r="J112" s="61">
        <f t="shared" si="59"/>
        <v>0</v>
      </c>
      <c r="K112" s="62">
        <f t="shared" si="59"/>
        <v>0</v>
      </c>
      <c r="L112" s="62"/>
      <c r="M112" s="61"/>
      <c r="N112" s="33"/>
    </row>
    <row r="113" s="6" customFormat="1" ht="24" hidden="1" customHeight="1" spans="1:14">
      <c r="A113" s="29">
        <v>1</v>
      </c>
      <c r="B113" s="30" t="s">
        <v>83</v>
      </c>
      <c r="C113" s="30" t="s">
        <v>85</v>
      </c>
      <c r="D113" s="31" t="s">
        <v>358</v>
      </c>
      <c r="E113" s="32">
        <f t="shared" ref="E113:E116" si="60">SUM(F113:I113)</f>
        <v>8.06</v>
      </c>
      <c r="F113" s="32"/>
      <c r="G113" s="32"/>
      <c r="H113" s="32"/>
      <c r="I113" s="32">
        <v>8.06</v>
      </c>
      <c r="J113" s="30">
        <v>806</v>
      </c>
      <c r="K113" s="40">
        <v>484</v>
      </c>
      <c r="L113" s="40" t="s">
        <v>359</v>
      </c>
      <c r="M113" s="30" t="s">
        <v>360</v>
      </c>
      <c r="N113" s="30" t="s">
        <v>361</v>
      </c>
    </row>
    <row r="114" s="5" customFormat="1" ht="24" hidden="1" customHeight="1" spans="1:14">
      <c r="A114" s="26" t="s">
        <v>148</v>
      </c>
      <c r="B114" s="33" t="s">
        <v>362</v>
      </c>
      <c r="C114" s="28"/>
      <c r="D114" s="24">
        <f>SUBTOTAL(3,D115:D116)</f>
        <v>2</v>
      </c>
      <c r="E114" s="25">
        <f t="shared" ref="E114:L114" si="61">SUBTOTAL(109,E115:E116)</f>
        <v>0</v>
      </c>
      <c r="F114" s="25">
        <f t="shared" si="61"/>
        <v>0</v>
      </c>
      <c r="G114" s="25">
        <f t="shared" si="61"/>
        <v>0</v>
      </c>
      <c r="H114" s="25">
        <f t="shared" si="61"/>
        <v>0</v>
      </c>
      <c r="I114" s="25">
        <f t="shared" si="61"/>
        <v>0</v>
      </c>
      <c r="J114" s="61">
        <f t="shared" si="61"/>
        <v>0</v>
      </c>
      <c r="K114" s="62">
        <f t="shared" si="61"/>
        <v>0</v>
      </c>
      <c r="L114" s="62"/>
      <c r="M114" s="61"/>
      <c r="N114" s="33"/>
    </row>
    <row r="115" s="6" customFormat="1" ht="24" hidden="1" customHeight="1" spans="1:14">
      <c r="A115" s="29">
        <v>1</v>
      </c>
      <c r="B115" s="30" t="s">
        <v>83</v>
      </c>
      <c r="C115" s="30" t="s">
        <v>86</v>
      </c>
      <c r="D115" s="75" t="s">
        <v>363</v>
      </c>
      <c r="E115" s="32">
        <f t="shared" si="60"/>
        <v>5.84</v>
      </c>
      <c r="F115" s="32"/>
      <c r="G115" s="32"/>
      <c r="H115" s="32"/>
      <c r="I115" s="80">
        <v>5.84</v>
      </c>
      <c r="J115" s="30">
        <v>584</v>
      </c>
      <c r="K115" s="40">
        <v>350</v>
      </c>
      <c r="L115" s="40" t="s">
        <v>364</v>
      </c>
      <c r="M115" s="30" t="s">
        <v>365</v>
      </c>
      <c r="N115" s="30" t="s">
        <v>366</v>
      </c>
    </row>
    <row r="116" s="6" customFormat="1" ht="24" hidden="1" customHeight="1" spans="1:14">
      <c r="A116" s="29">
        <v>2</v>
      </c>
      <c r="B116" s="30" t="s">
        <v>83</v>
      </c>
      <c r="C116" s="30" t="s">
        <v>86</v>
      </c>
      <c r="D116" s="75" t="s">
        <v>367</v>
      </c>
      <c r="E116" s="32">
        <f t="shared" si="60"/>
        <v>10.5</v>
      </c>
      <c r="F116" s="32"/>
      <c r="G116" s="32"/>
      <c r="H116" s="32"/>
      <c r="I116" s="80">
        <v>10.5</v>
      </c>
      <c r="J116" s="30">
        <v>1050</v>
      </c>
      <c r="K116" s="40">
        <v>630</v>
      </c>
      <c r="L116" s="40" t="s">
        <v>364</v>
      </c>
      <c r="M116" s="30" t="s">
        <v>365</v>
      </c>
      <c r="N116" s="30" t="s">
        <v>368</v>
      </c>
    </row>
    <row r="117" s="5" customFormat="1" ht="24" hidden="1" customHeight="1" spans="1:14">
      <c r="A117" s="26" t="s">
        <v>240</v>
      </c>
      <c r="B117" s="33" t="s">
        <v>369</v>
      </c>
      <c r="C117" s="28"/>
      <c r="D117" s="24">
        <f>SUBTOTAL(3,D118:D122)</f>
        <v>5</v>
      </c>
      <c r="E117" s="25">
        <f t="shared" ref="E117:L117" si="62">SUBTOTAL(109,E118:E122)</f>
        <v>0</v>
      </c>
      <c r="F117" s="25">
        <f t="shared" si="62"/>
        <v>0</v>
      </c>
      <c r="G117" s="25">
        <f t="shared" si="62"/>
        <v>0</v>
      </c>
      <c r="H117" s="25">
        <f t="shared" si="62"/>
        <v>0</v>
      </c>
      <c r="I117" s="25">
        <f t="shared" si="62"/>
        <v>0</v>
      </c>
      <c r="J117" s="61">
        <f t="shared" si="62"/>
        <v>0</v>
      </c>
      <c r="K117" s="62">
        <f t="shared" si="62"/>
        <v>0</v>
      </c>
      <c r="L117" s="62"/>
      <c r="M117" s="61"/>
      <c r="N117" s="33"/>
    </row>
    <row r="118" s="6" customFormat="1" ht="24" hidden="1" customHeight="1" spans="1:14">
      <c r="A118" s="29">
        <v>1</v>
      </c>
      <c r="B118" s="30" t="s">
        <v>83</v>
      </c>
      <c r="C118" s="38" t="s">
        <v>87</v>
      </c>
      <c r="D118" s="31" t="s">
        <v>370</v>
      </c>
      <c r="E118" s="32">
        <f t="shared" ref="E118:E122" si="63">SUM(F118:I118)</f>
        <v>3.5</v>
      </c>
      <c r="F118" s="32"/>
      <c r="G118" s="32"/>
      <c r="H118" s="32"/>
      <c r="I118" s="32">
        <v>3.5</v>
      </c>
      <c r="J118" s="30">
        <v>288</v>
      </c>
      <c r="K118" s="40">
        <v>245</v>
      </c>
      <c r="L118" s="40" t="s">
        <v>371</v>
      </c>
      <c r="M118" s="30" t="s">
        <v>372</v>
      </c>
      <c r="N118" s="30" t="s">
        <v>239</v>
      </c>
    </row>
    <row r="119" s="6" customFormat="1" ht="24" hidden="1" customHeight="1" spans="1:14">
      <c r="A119" s="29">
        <v>2</v>
      </c>
      <c r="B119" s="30" t="s">
        <v>83</v>
      </c>
      <c r="C119" s="38" t="s">
        <v>87</v>
      </c>
      <c r="D119" s="31" t="s">
        <v>373</v>
      </c>
      <c r="E119" s="32">
        <f t="shared" si="63"/>
        <v>3.207</v>
      </c>
      <c r="F119" s="32"/>
      <c r="G119" s="32"/>
      <c r="H119" s="32"/>
      <c r="I119" s="32">
        <v>3.207</v>
      </c>
      <c r="J119" s="30">
        <v>264</v>
      </c>
      <c r="K119" s="40">
        <v>224</v>
      </c>
      <c r="L119" s="40" t="s">
        <v>371</v>
      </c>
      <c r="M119" s="30" t="s">
        <v>372</v>
      </c>
      <c r="N119" s="30" t="s">
        <v>239</v>
      </c>
    </row>
    <row r="120" s="6" customFormat="1" ht="24" hidden="1" customHeight="1" spans="1:14">
      <c r="A120" s="29">
        <v>3</v>
      </c>
      <c r="B120" s="30" t="s">
        <v>83</v>
      </c>
      <c r="C120" s="38" t="s">
        <v>87</v>
      </c>
      <c r="D120" s="31" t="s">
        <v>374</v>
      </c>
      <c r="E120" s="32">
        <f t="shared" si="63"/>
        <v>1.13</v>
      </c>
      <c r="F120" s="32"/>
      <c r="G120" s="32"/>
      <c r="H120" s="32"/>
      <c r="I120" s="32">
        <v>1.13</v>
      </c>
      <c r="J120" s="30">
        <v>93</v>
      </c>
      <c r="K120" s="40">
        <v>79</v>
      </c>
      <c r="L120" s="40" t="s">
        <v>371</v>
      </c>
      <c r="M120" s="30" t="s">
        <v>372</v>
      </c>
      <c r="N120" s="30" t="s">
        <v>239</v>
      </c>
    </row>
    <row r="121" s="6" customFormat="1" ht="24" hidden="1" customHeight="1" spans="1:14">
      <c r="A121" s="29">
        <v>4</v>
      </c>
      <c r="B121" s="30" t="s">
        <v>83</v>
      </c>
      <c r="C121" s="38" t="s">
        <v>87</v>
      </c>
      <c r="D121" s="31" t="s">
        <v>375</v>
      </c>
      <c r="E121" s="32">
        <f t="shared" si="63"/>
        <v>3.194</v>
      </c>
      <c r="F121" s="32"/>
      <c r="G121" s="32"/>
      <c r="H121" s="32"/>
      <c r="I121" s="32">
        <v>3.194</v>
      </c>
      <c r="J121" s="30">
        <v>264</v>
      </c>
      <c r="K121" s="40">
        <v>224</v>
      </c>
      <c r="L121" s="40" t="s">
        <v>371</v>
      </c>
      <c r="M121" s="30" t="s">
        <v>372</v>
      </c>
      <c r="N121" s="30" t="s">
        <v>239</v>
      </c>
    </row>
    <row r="122" s="6" customFormat="1" ht="24" hidden="1" customHeight="1" spans="1:14">
      <c r="A122" s="29">
        <v>5</v>
      </c>
      <c r="B122" s="30" t="s">
        <v>83</v>
      </c>
      <c r="C122" s="38" t="s">
        <v>87</v>
      </c>
      <c r="D122" s="31" t="s">
        <v>376</v>
      </c>
      <c r="E122" s="32">
        <f t="shared" si="63"/>
        <v>1.145</v>
      </c>
      <c r="F122" s="32"/>
      <c r="G122" s="32"/>
      <c r="H122" s="32"/>
      <c r="I122" s="32">
        <v>1.145</v>
      </c>
      <c r="J122" s="30">
        <v>94</v>
      </c>
      <c r="K122" s="40">
        <v>80</v>
      </c>
      <c r="L122" s="40" t="s">
        <v>371</v>
      </c>
      <c r="M122" s="30" t="s">
        <v>372</v>
      </c>
      <c r="N122" s="30" t="s">
        <v>239</v>
      </c>
    </row>
    <row r="123" s="5" customFormat="1" ht="24" hidden="1" customHeight="1" spans="1:14">
      <c r="A123" s="26" t="s">
        <v>188</v>
      </c>
      <c r="B123" s="33" t="s">
        <v>377</v>
      </c>
      <c r="C123" s="28"/>
      <c r="D123" s="24">
        <f>SUBTOTAL(3,D124:D124)</f>
        <v>1</v>
      </c>
      <c r="E123" s="25">
        <f t="shared" ref="E123:L123" si="64">SUBTOTAL(109,E124:E124)</f>
        <v>0</v>
      </c>
      <c r="F123" s="25">
        <f t="shared" si="64"/>
        <v>0</v>
      </c>
      <c r="G123" s="25">
        <f t="shared" si="64"/>
        <v>0</v>
      </c>
      <c r="H123" s="25">
        <f t="shared" si="64"/>
        <v>0</v>
      </c>
      <c r="I123" s="25">
        <f t="shared" si="64"/>
        <v>0</v>
      </c>
      <c r="J123" s="61">
        <f t="shared" si="64"/>
        <v>0</v>
      </c>
      <c r="K123" s="62">
        <f t="shared" si="64"/>
        <v>0</v>
      </c>
      <c r="L123" s="62"/>
      <c r="M123" s="61"/>
      <c r="N123" s="33"/>
    </row>
    <row r="124" s="6" customFormat="1" ht="24" hidden="1" customHeight="1" spans="1:14">
      <c r="A124" s="29">
        <v>1</v>
      </c>
      <c r="B124" s="30" t="s">
        <v>83</v>
      </c>
      <c r="C124" s="34" t="s">
        <v>88</v>
      </c>
      <c r="D124" s="76" t="s">
        <v>378</v>
      </c>
      <c r="E124" s="32">
        <f t="shared" ref="E124:E127" si="65">SUM(F124:I124)</f>
        <v>15.471</v>
      </c>
      <c r="F124" s="32"/>
      <c r="G124" s="32"/>
      <c r="H124" s="32"/>
      <c r="I124" s="32">
        <v>15.471</v>
      </c>
      <c r="J124" s="30">
        <v>1276</v>
      </c>
      <c r="K124" s="40">
        <v>446</v>
      </c>
      <c r="L124" s="40" t="s">
        <v>379</v>
      </c>
      <c r="M124" s="34" t="s">
        <v>380</v>
      </c>
      <c r="N124" s="30" t="s">
        <v>381</v>
      </c>
    </row>
    <row r="125" s="5" customFormat="1" ht="24" hidden="1" customHeight="1" spans="1:14">
      <c r="A125" s="26" t="s">
        <v>196</v>
      </c>
      <c r="B125" s="33" t="s">
        <v>382</v>
      </c>
      <c r="C125" s="28"/>
      <c r="D125" s="24">
        <f>SUBTOTAL(3,D126:D127)</f>
        <v>2</v>
      </c>
      <c r="E125" s="25">
        <f t="shared" ref="E125:L125" si="66">SUBTOTAL(109,E126:E127)</f>
        <v>0</v>
      </c>
      <c r="F125" s="25">
        <f t="shared" si="66"/>
        <v>0</v>
      </c>
      <c r="G125" s="25">
        <f t="shared" si="66"/>
        <v>0</v>
      </c>
      <c r="H125" s="25">
        <f t="shared" si="66"/>
        <v>0</v>
      </c>
      <c r="I125" s="25">
        <f t="shared" si="66"/>
        <v>0</v>
      </c>
      <c r="J125" s="61">
        <f t="shared" si="66"/>
        <v>0</v>
      </c>
      <c r="K125" s="62">
        <f t="shared" si="66"/>
        <v>0</v>
      </c>
      <c r="L125" s="62"/>
      <c r="M125" s="61"/>
      <c r="N125" s="33"/>
    </row>
    <row r="126" s="6" customFormat="1" ht="24" hidden="1" customHeight="1" spans="1:14">
      <c r="A126" s="29">
        <v>1</v>
      </c>
      <c r="B126" s="30" t="s">
        <v>83</v>
      </c>
      <c r="C126" s="38" t="s">
        <v>90</v>
      </c>
      <c r="D126" s="31" t="s">
        <v>383</v>
      </c>
      <c r="E126" s="32">
        <f t="shared" si="65"/>
        <v>20</v>
      </c>
      <c r="F126" s="32"/>
      <c r="G126" s="32"/>
      <c r="H126" s="32"/>
      <c r="I126" s="32">
        <v>20</v>
      </c>
      <c r="J126" s="30">
        <v>1800</v>
      </c>
      <c r="K126" s="40">
        <v>400</v>
      </c>
      <c r="L126" s="40" t="s">
        <v>384</v>
      </c>
      <c r="M126" s="30" t="s">
        <v>385</v>
      </c>
      <c r="N126" s="30" t="s">
        <v>386</v>
      </c>
    </row>
    <row r="127" s="6" customFormat="1" ht="24" hidden="1" customHeight="1" spans="1:14">
      <c r="A127" s="29">
        <v>2</v>
      </c>
      <c r="B127" s="30" t="s">
        <v>83</v>
      </c>
      <c r="C127" s="38" t="s">
        <v>90</v>
      </c>
      <c r="D127" s="31" t="s">
        <v>387</v>
      </c>
      <c r="E127" s="32">
        <f t="shared" si="65"/>
        <v>30</v>
      </c>
      <c r="F127" s="32"/>
      <c r="G127" s="32"/>
      <c r="H127" s="32"/>
      <c r="I127" s="32">
        <v>30</v>
      </c>
      <c r="J127" s="30">
        <v>2700</v>
      </c>
      <c r="K127" s="40">
        <v>500</v>
      </c>
      <c r="L127" s="40" t="s">
        <v>384</v>
      </c>
      <c r="M127" s="30" t="s">
        <v>385</v>
      </c>
      <c r="N127" s="30" t="s">
        <v>388</v>
      </c>
    </row>
    <row r="128" s="5" customFormat="1" ht="24" hidden="1" customHeight="1" spans="1:14">
      <c r="A128" s="26" t="s">
        <v>206</v>
      </c>
      <c r="B128" s="33" t="s">
        <v>389</v>
      </c>
      <c r="C128" s="28"/>
      <c r="D128" s="24">
        <f>SUBTOTAL(3,D129:D130)</f>
        <v>2</v>
      </c>
      <c r="E128" s="25">
        <f t="shared" ref="E128:L128" si="67">SUBTOTAL(109,E129:E130)</f>
        <v>0</v>
      </c>
      <c r="F128" s="25">
        <f t="shared" si="67"/>
        <v>0</v>
      </c>
      <c r="G128" s="25">
        <f t="shared" si="67"/>
        <v>0</v>
      </c>
      <c r="H128" s="25">
        <f t="shared" si="67"/>
        <v>0</v>
      </c>
      <c r="I128" s="25">
        <f t="shared" si="67"/>
        <v>0</v>
      </c>
      <c r="J128" s="61">
        <f t="shared" si="67"/>
        <v>0</v>
      </c>
      <c r="K128" s="62">
        <f t="shared" si="67"/>
        <v>0</v>
      </c>
      <c r="L128" s="62"/>
      <c r="M128" s="61"/>
      <c r="N128" s="33"/>
    </row>
    <row r="129" s="6" customFormat="1" ht="24" hidden="1" customHeight="1" spans="1:14">
      <c r="A129" s="29">
        <v>1</v>
      </c>
      <c r="B129" s="30" t="s">
        <v>83</v>
      </c>
      <c r="C129" s="30" t="s">
        <v>91</v>
      </c>
      <c r="D129" s="31" t="s">
        <v>390</v>
      </c>
      <c r="E129" s="32">
        <f t="shared" ref="E129:E132" si="68">SUM(F129:I129)</f>
        <v>10</v>
      </c>
      <c r="F129" s="32"/>
      <c r="G129" s="32"/>
      <c r="H129" s="32"/>
      <c r="I129" s="32">
        <v>10</v>
      </c>
      <c r="J129" s="30">
        <v>2000</v>
      </c>
      <c r="K129" s="40">
        <v>650</v>
      </c>
      <c r="L129" s="40" t="s">
        <v>391</v>
      </c>
      <c r="M129" s="30" t="s">
        <v>392</v>
      </c>
      <c r="N129" s="30" t="s">
        <v>239</v>
      </c>
    </row>
    <row r="130" s="6" customFormat="1" ht="24" hidden="1" customHeight="1" spans="1:14">
      <c r="A130" s="29">
        <v>2</v>
      </c>
      <c r="B130" s="30" t="s">
        <v>83</v>
      </c>
      <c r="C130" s="30" t="s">
        <v>91</v>
      </c>
      <c r="D130" s="31" t="s">
        <v>393</v>
      </c>
      <c r="E130" s="32">
        <f t="shared" si="68"/>
        <v>8</v>
      </c>
      <c r="F130" s="32"/>
      <c r="G130" s="32"/>
      <c r="H130" s="32"/>
      <c r="I130" s="32">
        <v>8</v>
      </c>
      <c r="J130" s="30">
        <v>1600</v>
      </c>
      <c r="K130" s="40">
        <v>520</v>
      </c>
      <c r="L130" s="40" t="s">
        <v>391</v>
      </c>
      <c r="M130" s="30" t="s">
        <v>392</v>
      </c>
      <c r="N130" s="30" t="s">
        <v>239</v>
      </c>
    </row>
    <row r="131" s="5" customFormat="1" ht="24" hidden="1" customHeight="1" spans="1:14">
      <c r="A131" s="26" t="s">
        <v>212</v>
      </c>
      <c r="B131" s="33" t="s">
        <v>394</v>
      </c>
      <c r="C131" s="28"/>
      <c r="D131" s="24">
        <f>SUBTOTAL(3,D132:D132)</f>
        <v>1</v>
      </c>
      <c r="E131" s="25">
        <f t="shared" ref="E131:L131" si="69">SUBTOTAL(109,E132:E132)</f>
        <v>0</v>
      </c>
      <c r="F131" s="25">
        <f t="shared" si="69"/>
        <v>0</v>
      </c>
      <c r="G131" s="25">
        <f t="shared" si="69"/>
        <v>0</v>
      </c>
      <c r="H131" s="25">
        <f t="shared" si="69"/>
        <v>0</v>
      </c>
      <c r="I131" s="25">
        <f t="shared" si="69"/>
        <v>0</v>
      </c>
      <c r="J131" s="61">
        <f t="shared" si="69"/>
        <v>0</v>
      </c>
      <c r="K131" s="62">
        <f t="shared" si="69"/>
        <v>0</v>
      </c>
      <c r="L131" s="62"/>
      <c r="M131" s="61"/>
      <c r="N131" s="33"/>
    </row>
    <row r="132" s="6" customFormat="1" ht="24" hidden="1" customHeight="1" spans="1:14">
      <c r="A132" s="29">
        <v>1</v>
      </c>
      <c r="B132" s="85" t="s">
        <v>83</v>
      </c>
      <c r="C132" s="85" t="s">
        <v>395</v>
      </c>
      <c r="D132" s="31" t="s">
        <v>396</v>
      </c>
      <c r="E132" s="32">
        <f t="shared" si="68"/>
        <v>30.307</v>
      </c>
      <c r="F132" s="32"/>
      <c r="G132" s="32"/>
      <c r="H132" s="32"/>
      <c r="I132" s="32">
        <v>30.307</v>
      </c>
      <c r="J132" s="30">
        <v>2495</v>
      </c>
      <c r="K132" s="40">
        <v>800</v>
      </c>
      <c r="L132" s="40" t="s">
        <v>397</v>
      </c>
      <c r="M132" s="30" t="s">
        <v>398</v>
      </c>
      <c r="N132" s="30" t="s">
        <v>399</v>
      </c>
    </row>
    <row r="133" s="5" customFormat="1" ht="24" hidden="1" customHeight="1" spans="1:14">
      <c r="A133" s="26" t="s">
        <v>400</v>
      </c>
      <c r="B133" s="27" t="s">
        <v>401</v>
      </c>
      <c r="C133" s="28"/>
      <c r="D133" s="24">
        <f>SUBTOTAL(3,D134:D142)</f>
        <v>6</v>
      </c>
      <c r="E133" s="25">
        <f t="shared" ref="E133:L133" si="70">SUBTOTAL(109,E134:E142)</f>
        <v>0</v>
      </c>
      <c r="F133" s="25">
        <f t="shared" si="70"/>
        <v>0</v>
      </c>
      <c r="G133" s="25">
        <f t="shared" si="70"/>
        <v>0</v>
      </c>
      <c r="H133" s="25">
        <f t="shared" si="70"/>
        <v>0</v>
      </c>
      <c r="I133" s="25">
        <f t="shared" si="70"/>
        <v>0</v>
      </c>
      <c r="J133" s="61">
        <f t="shared" si="70"/>
        <v>0</v>
      </c>
      <c r="K133" s="62">
        <f t="shared" si="70"/>
        <v>0</v>
      </c>
      <c r="L133" s="62"/>
      <c r="M133" s="61"/>
      <c r="N133" s="33"/>
    </row>
    <row r="134" s="5" customFormat="1" ht="24" hidden="1" customHeight="1" collapsed="1" spans="1:14">
      <c r="A134" s="26" t="s">
        <v>142</v>
      </c>
      <c r="B134" s="33" t="s">
        <v>402</v>
      </c>
      <c r="C134" s="28"/>
      <c r="D134" s="24">
        <f>SUBTOTAL(3,D135:D135)</f>
        <v>1</v>
      </c>
      <c r="E134" s="25">
        <f t="shared" ref="E134:L134" si="71">SUBTOTAL(109,E135:E135)</f>
        <v>0</v>
      </c>
      <c r="F134" s="25">
        <f t="shared" si="71"/>
        <v>0</v>
      </c>
      <c r="G134" s="25">
        <f t="shared" si="71"/>
        <v>0</v>
      </c>
      <c r="H134" s="25">
        <f t="shared" si="71"/>
        <v>0</v>
      </c>
      <c r="I134" s="25">
        <f t="shared" si="71"/>
        <v>0</v>
      </c>
      <c r="J134" s="61">
        <f t="shared" si="71"/>
        <v>0</v>
      </c>
      <c r="K134" s="62">
        <f t="shared" si="71"/>
        <v>0</v>
      </c>
      <c r="L134" s="62"/>
      <c r="M134" s="61"/>
      <c r="N134" s="33"/>
    </row>
    <row r="135" s="5" customFormat="1" ht="24" hidden="1" customHeight="1" outlineLevel="2" spans="1:14">
      <c r="A135" s="29">
        <v>1</v>
      </c>
      <c r="B135" s="86" t="s">
        <v>94</v>
      </c>
      <c r="C135" s="87" t="s">
        <v>96</v>
      </c>
      <c r="D135" s="88" t="s">
        <v>403</v>
      </c>
      <c r="E135" s="41">
        <f>SUM(F135:I135)</f>
        <v>11.4</v>
      </c>
      <c r="F135" s="41"/>
      <c r="G135" s="41">
        <v>11.4</v>
      </c>
      <c r="H135" s="41"/>
      <c r="I135" s="41"/>
      <c r="J135" s="30">
        <v>29400</v>
      </c>
      <c r="K135" s="50">
        <v>849</v>
      </c>
      <c r="L135" s="40" t="s">
        <v>404</v>
      </c>
      <c r="M135" s="44" t="s">
        <v>405</v>
      </c>
      <c r="N135" s="72"/>
    </row>
    <row r="136" s="5" customFormat="1" ht="24" hidden="1" customHeight="1" collapsed="1" spans="1:14">
      <c r="A136" s="26" t="s">
        <v>148</v>
      </c>
      <c r="B136" s="33" t="s">
        <v>406</v>
      </c>
      <c r="C136" s="28"/>
      <c r="D136" s="24">
        <f>SUBTOTAL(3,D137:D137)</f>
        <v>1</v>
      </c>
      <c r="E136" s="25">
        <f t="shared" ref="E136:L136" si="72">SUBTOTAL(109,E137:E137)</f>
        <v>0</v>
      </c>
      <c r="F136" s="25">
        <f t="shared" si="72"/>
        <v>0</v>
      </c>
      <c r="G136" s="25">
        <f t="shared" si="72"/>
        <v>0</v>
      </c>
      <c r="H136" s="25">
        <f t="shared" si="72"/>
        <v>0</v>
      </c>
      <c r="I136" s="25">
        <f t="shared" si="72"/>
        <v>0</v>
      </c>
      <c r="J136" s="61">
        <f t="shared" si="72"/>
        <v>0</v>
      </c>
      <c r="K136" s="62">
        <f t="shared" si="72"/>
        <v>0</v>
      </c>
      <c r="L136" s="62"/>
      <c r="M136" s="61"/>
      <c r="N136" s="33"/>
    </row>
    <row r="137" s="5" customFormat="1" ht="24" hidden="1" customHeight="1" outlineLevel="2" spans="1:14">
      <c r="A137" s="29">
        <v>1</v>
      </c>
      <c r="B137" s="43" t="s">
        <v>94</v>
      </c>
      <c r="C137" s="44" t="s">
        <v>98</v>
      </c>
      <c r="D137" s="77" t="s">
        <v>407</v>
      </c>
      <c r="E137" s="41">
        <f t="shared" ref="E137:E142" si="73">SUM(F137:I137)</f>
        <v>10.47</v>
      </c>
      <c r="F137" s="41"/>
      <c r="G137" s="41">
        <v>10.47</v>
      </c>
      <c r="H137" s="41"/>
      <c r="I137" s="41"/>
      <c r="J137" s="30">
        <v>17671</v>
      </c>
      <c r="K137" s="75">
        <v>285</v>
      </c>
      <c r="L137" s="40" t="s">
        <v>408</v>
      </c>
      <c r="M137" s="79" t="s">
        <v>409</v>
      </c>
      <c r="N137" s="97" t="s">
        <v>410</v>
      </c>
    </row>
    <row r="138" s="5" customFormat="1" ht="24" hidden="1" customHeight="1" spans="1:14">
      <c r="A138" s="26" t="s">
        <v>240</v>
      </c>
      <c r="B138" s="33" t="s">
        <v>411</v>
      </c>
      <c r="C138" s="28"/>
      <c r="D138" s="24">
        <f>SUBTOTAL(3,D139:D142)</f>
        <v>4</v>
      </c>
      <c r="E138" s="25">
        <f t="shared" ref="E138:L138" si="74">SUBTOTAL(109,E139:E142)</f>
        <v>0</v>
      </c>
      <c r="F138" s="25">
        <f t="shared" si="74"/>
        <v>0</v>
      </c>
      <c r="G138" s="25">
        <f t="shared" si="74"/>
        <v>0</v>
      </c>
      <c r="H138" s="25">
        <f t="shared" si="74"/>
        <v>0</v>
      </c>
      <c r="I138" s="25">
        <f t="shared" si="74"/>
        <v>0</v>
      </c>
      <c r="J138" s="61">
        <f t="shared" si="74"/>
        <v>0</v>
      </c>
      <c r="K138" s="62">
        <f t="shared" si="74"/>
        <v>0</v>
      </c>
      <c r="L138" s="62"/>
      <c r="M138" s="61"/>
      <c r="N138" s="33"/>
    </row>
    <row r="139" s="6" customFormat="1" ht="24" hidden="1" customHeight="1" spans="1:14">
      <c r="A139" s="29">
        <v>1</v>
      </c>
      <c r="B139" s="30" t="s">
        <v>94</v>
      </c>
      <c r="C139" s="38" t="s">
        <v>412</v>
      </c>
      <c r="D139" s="89" t="s">
        <v>413</v>
      </c>
      <c r="E139" s="32">
        <f t="shared" si="73"/>
        <v>0.7</v>
      </c>
      <c r="F139" s="32"/>
      <c r="G139" s="32"/>
      <c r="H139" s="32"/>
      <c r="I139" s="66">
        <v>0.7</v>
      </c>
      <c r="J139" s="30">
        <v>62</v>
      </c>
      <c r="K139" s="36">
        <v>46</v>
      </c>
      <c r="L139" s="40" t="s">
        <v>414</v>
      </c>
      <c r="M139" s="30" t="s">
        <v>415</v>
      </c>
      <c r="N139" s="38" t="s">
        <v>416</v>
      </c>
    </row>
    <row r="140" s="6" customFormat="1" ht="24" hidden="1" customHeight="1" spans="1:14">
      <c r="A140" s="29">
        <v>2</v>
      </c>
      <c r="B140" s="30" t="s">
        <v>94</v>
      </c>
      <c r="C140" s="38" t="s">
        <v>412</v>
      </c>
      <c r="D140" s="31" t="s">
        <v>417</v>
      </c>
      <c r="E140" s="32">
        <f t="shared" si="73"/>
        <v>7</v>
      </c>
      <c r="F140" s="32"/>
      <c r="G140" s="32"/>
      <c r="H140" s="32"/>
      <c r="I140" s="32">
        <v>7</v>
      </c>
      <c r="J140" s="30">
        <v>610</v>
      </c>
      <c r="K140" s="36">
        <v>455</v>
      </c>
      <c r="L140" s="40" t="s">
        <v>414</v>
      </c>
      <c r="M140" s="30" t="s">
        <v>415</v>
      </c>
      <c r="N140" s="38" t="s">
        <v>418</v>
      </c>
    </row>
    <row r="141" s="6" customFormat="1" ht="24" hidden="1" customHeight="1" spans="1:14">
      <c r="A141" s="29">
        <v>3</v>
      </c>
      <c r="B141" s="30" t="s">
        <v>94</v>
      </c>
      <c r="C141" s="38" t="s">
        <v>412</v>
      </c>
      <c r="D141" s="31" t="s">
        <v>419</v>
      </c>
      <c r="E141" s="32">
        <f t="shared" si="73"/>
        <v>5</v>
      </c>
      <c r="F141" s="32"/>
      <c r="G141" s="32"/>
      <c r="H141" s="32"/>
      <c r="I141" s="32">
        <v>5</v>
      </c>
      <c r="J141" s="30">
        <v>434</v>
      </c>
      <c r="K141" s="36">
        <v>325</v>
      </c>
      <c r="L141" s="40" t="s">
        <v>414</v>
      </c>
      <c r="M141" s="30" t="s">
        <v>415</v>
      </c>
      <c r="N141" s="38" t="s">
        <v>420</v>
      </c>
    </row>
    <row r="142" s="6" customFormat="1" ht="24" hidden="1" customHeight="1" spans="1:14">
      <c r="A142" s="29">
        <v>4</v>
      </c>
      <c r="B142" s="30" t="s">
        <v>94</v>
      </c>
      <c r="C142" s="38" t="s">
        <v>412</v>
      </c>
      <c r="D142" s="36" t="s">
        <v>421</v>
      </c>
      <c r="E142" s="32">
        <f t="shared" si="73"/>
        <v>3.5</v>
      </c>
      <c r="F142" s="32"/>
      <c r="G142" s="32"/>
      <c r="H142" s="32"/>
      <c r="I142" s="66">
        <v>3.5</v>
      </c>
      <c r="J142" s="30">
        <v>304</v>
      </c>
      <c r="K142" s="36">
        <v>228</v>
      </c>
      <c r="L142" s="40" t="s">
        <v>414</v>
      </c>
      <c r="M142" s="30" t="s">
        <v>415</v>
      </c>
      <c r="N142" s="38" t="s">
        <v>422</v>
      </c>
    </row>
    <row r="143" s="5" customFormat="1" ht="24" hidden="1" customHeight="1" spans="1:14">
      <c r="A143" s="26" t="s">
        <v>423</v>
      </c>
      <c r="B143" s="27" t="s">
        <v>424</v>
      </c>
      <c r="C143" s="28"/>
      <c r="D143" s="24">
        <f>SUBTOTAL(3,D144:D171)</f>
        <v>23</v>
      </c>
      <c r="E143" s="25">
        <f t="shared" ref="E143:L143" si="75">SUBTOTAL(109,E144:E171)</f>
        <v>35.8</v>
      </c>
      <c r="F143" s="25">
        <f t="shared" si="75"/>
        <v>0</v>
      </c>
      <c r="G143" s="25">
        <f t="shared" si="75"/>
        <v>0</v>
      </c>
      <c r="H143" s="25">
        <f t="shared" si="75"/>
        <v>0</v>
      </c>
      <c r="I143" s="25">
        <f t="shared" si="75"/>
        <v>35.8</v>
      </c>
      <c r="J143" s="61">
        <f t="shared" si="75"/>
        <v>3255</v>
      </c>
      <c r="K143" s="62">
        <f t="shared" si="75"/>
        <v>2506</v>
      </c>
      <c r="L143" s="62"/>
      <c r="M143" s="61"/>
      <c r="N143" s="33"/>
    </row>
    <row r="144" s="5" customFormat="1" ht="24" hidden="1" customHeight="1" collapsed="1" spans="1:14">
      <c r="A144" s="26" t="s">
        <v>142</v>
      </c>
      <c r="B144" s="33" t="s">
        <v>425</v>
      </c>
      <c r="C144" s="28"/>
      <c r="D144" s="24">
        <f>SUBTOTAL(3,D145:D152)</f>
        <v>8</v>
      </c>
      <c r="E144" s="25">
        <f t="shared" ref="E144:L144" si="76">SUBTOTAL(109,E145:E152)</f>
        <v>0</v>
      </c>
      <c r="F144" s="25">
        <f t="shared" si="76"/>
        <v>0</v>
      </c>
      <c r="G144" s="25">
        <f t="shared" si="76"/>
        <v>0</v>
      </c>
      <c r="H144" s="25">
        <f t="shared" si="76"/>
        <v>0</v>
      </c>
      <c r="I144" s="25">
        <f t="shared" si="76"/>
        <v>0</v>
      </c>
      <c r="J144" s="61">
        <f t="shared" si="76"/>
        <v>0</v>
      </c>
      <c r="K144" s="62">
        <f t="shared" si="76"/>
        <v>0</v>
      </c>
      <c r="L144" s="62"/>
      <c r="M144" s="61"/>
      <c r="N144" s="33"/>
    </row>
    <row r="145" s="5" customFormat="1" ht="24" hidden="1" customHeight="1" outlineLevel="2" spans="1:14">
      <c r="A145" s="29">
        <v>1</v>
      </c>
      <c r="B145" s="44" t="s">
        <v>101</v>
      </c>
      <c r="C145" s="44" t="s">
        <v>102</v>
      </c>
      <c r="D145" s="70" t="s">
        <v>426</v>
      </c>
      <c r="E145" s="90">
        <f t="shared" ref="E145:E151" si="77">SUM(F145:I145)</f>
        <v>14.8</v>
      </c>
      <c r="F145" s="41"/>
      <c r="G145" s="41">
        <v>14.8</v>
      </c>
      <c r="H145" s="80"/>
      <c r="I145" s="41"/>
      <c r="J145" s="30">
        <v>34877</v>
      </c>
      <c r="K145" s="75">
        <v>500</v>
      </c>
      <c r="L145" s="40" t="s">
        <v>427</v>
      </c>
      <c r="M145" s="44" t="s">
        <v>428</v>
      </c>
      <c r="N145" s="72"/>
    </row>
    <row r="146" s="5" customFormat="1" ht="24" hidden="1" customHeight="1" outlineLevel="2" spans="1:14">
      <c r="A146" s="29">
        <v>2</v>
      </c>
      <c r="B146" s="44" t="s">
        <v>101</v>
      </c>
      <c r="C146" s="44" t="s">
        <v>102</v>
      </c>
      <c r="D146" s="70" t="s">
        <v>429</v>
      </c>
      <c r="E146" s="90">
        <f t="shared" si="77"/>
        <v>7.027</v>
      </c>
      <c r="F146" s="41"/>
      <c r="G146" s="41"/>
      <c r="H146" s="80"/>
      <c r="I146" s="41">
        <v>7.027</v>
      </c>
      <c r="J146" s="30">
        <v>527</v>
      </c>
      <c r="K146" s="75">
        <v>222</v>
      </c>
      <c r="L146" s="40" t="s">
        <v>427</v>
      </c>
      <c r="M146" s="40" t="s">
        <v>430</v>
      </c>
      <c r="N146" s="72"/>
    </row>
    <row r="147" s="5" customFormat="1" ht="24" hidden="1" customHeight="1" outlineLevel="2" spans="1:14">
      <c r="A147" s="29">
        <v>3</v>
      </c>
      <c r="B147" s="44" t="s">
        <v>101</v>
      </c>
      <c r="C147" s="44" t="s">
        <v>102</v>
      </c>
      <c r="D147" s="70" t="s">
        <v>431</v>
      </c>
      <c r="E147" s="90">
        <f t="shared" si="77"/>
        <v>4</v>
      </c>
      <c r="F147" s="41"/>
      <c r="G147" s="41"/>
      <c r="H147" s="80"/>
      <c r="I147" s="41">
        <v>4</v>
      </c>
      <c r="J147" s="30">
        <v>300</v>
      </c>
      <c r="K147" s="75">
        <v>120</v>
      </c>
      <c r="L147" s="40" t="s">
        <v>427</v>
      </c>
      <c r="M147" s="40" t="s">
        <v>430</v>
      </c>
      <c r="N147" s="72"/>
    </row>
    <row r="148" s="6" customFormat="1" ht="24" hidden="1" customHeight="1" spans="1:14">
      <c r="A148" s="29">
        <v>4</v>
      </c>
      <c r="B148" s="30" t="s">
        <v>101</v>
      </c>
      <c r="C148" s="38" t="s">
        <v>102</v>
      </c>
      <c r="D148" s="31" t="s">
        <v>432</v>
      </c>
      <c r="E148" s="32">
        <f t="shared" si="77"/>
        <v>2.5</v>
      </c>
      <c r="F148" s="32"/>
      <c r="G148" s="32"/>
      <c r="H148" s="32"/>
      <c r="I148" s="32">
        <v>2.5</v>
      </c>
      <c r="J148" s="30">
        <v>188</v>
      </c>
      <c r="K148" s="40">
        <v>150</v>
      </c>
      <c r="L148" s="40" t="s">
        <v>427</v>
      </c>
      <c r="M148" s="30" t="s">
        <v>433</v>
      </c>
      <c r="N148" s="30" t="s">
        <v>434</v>
      </c>
    </row>
    <row r="149" s="6" customFormat="1" ht="24" hidden="1" customHeight="1" spans="1:14">
      <c r="A149" s="29">
        <v>5</v>
      </c>
      <c r="B149" s="30" t="s">
        <v>101</v>
      </c>
      <c r="C149" s="38" t="s">
        <v>102</v>
      </c>
      <c r="D149" s="31" t="s">
        <v>435</v>
      </c>
      <c r="E149" s="32">
        <f t="shared" si="77"/>
        <v>9.749</v>
      </c>
      <c r="F149" s="32"/>
      <c r="G149" s="32"/>
      <c r="H149" s="32"/>
      <c r="I149" s="32">
        <v>9.749</v>
      </c>
      <c r="J149" s="30">
        <v>732</v>
      </c>
      <c r="K149" s="40">
        <v>585</v>
      </c>
      <c r="L149" s="40" t="s">
        <v>427</v>
      </c>
      <c r="M149" s="30" t="s">
        <v>433</v>
      </c>
      <c r="N149" s="30" t="s">
        <v>436</v>
      </c>
    </row>
    <row r="150" s="6" customFormat="1" ht="24" hidden="1" customHeight="1" spans="1:14">
      <c r="A150" s="29">
        <v>6</v>
      </c>
      <c r="B150" s="30" t="s">
        <v>101</v>
      </c>
      <c r="C150" s="38" t="s">
        <v>102</v>
      </c>
      <c r="D150" s="31" t="s">
        <v>437</v>
      </c>
      <c r="E150" s="32">
        <f t="shared" si="77"/>
        <v>2.5</v>
      </c>
      <c r="F150" s="32"/>
      <c r="G150" s="32"/>
      <c r="H150" s="32"/>
      <c r="I150" s="32">
        <v>2.5</v>
      </c>
      <c r="J150" s="30">
        <v>188</v>
      </c>
      <c r="K150" s="40">
        <v>150</v>
      </c>
      <c r="L150" s="40" t="s">
        <v>427</v>
      </c>
      <c r="M150" s="30" t="s">
        <v>433</v>
      </c>
      <c r="N150" s="30" t="s">
        <v>438</v>
      </c>
    </row>
    <row r="151" s="6" customFormat="1" ht="24" hidden="1" customHeight="1" spans="1:14">
      <c r="A151" s="29">
        <v>7</v>
      </c>
      <c r="B151" s="30" t="s">
        <v>101</v>
      </c>
      <c r="C151" s="38" t="s">
        <v>102</v>
      </c>
      <c r="D151" s="31" t="s">
        <v>439</v>
      </c>
      <c r="E151" s="32">
        <f t="shared" si="77"/>
        <v>9.942</v>
      </c>
      <c r="F151" s="32"/>
      <c r="G151" s="32"/>
      <c r="H151" s="32"/>
      <c r="I151" s="32">
        <v>9.942</v>
      </c>
      <c r="J151" s="30">
        <v>746</v>
      </c>
      <c r="K151" s="40">
        <v>295</v>
      </c>
      <c r="L151" s="40" t="s">
        <v>427</v>
      </c>
      <c r="M151" s="30" t="s">
        <v>433</v>
      </c>
      <c r="N151" s="30" t="s">
        <v>440</v>
      </c>
    </row>
    <row r="152" s="6" customFormat="1" ht="24" hidden="1" customHeight="1" spans="1:14">
      <c r="A152" s="29">
        <v>8</v>
      </c>
      <c r="B152" s="30" t="s">
        <v>101</v>
      </c>
      <c r="C152" s="38" t="s">
        <v>102</v>
      </c>
      <c r="D152" s="31" t="s">
        <v>441</v>
      </c>
      <c r="E152" s="32">
        <v>11.2</v>
      </c>
      <c r="F152" s="32"/>
      <c r="G152" s="32"/>
      <c r="H152" s="32"/>
      <c r="I152" s="32">
        <v>11.2</v>
      </c>
      <c r="J152" s="30">
        <v>840</v>
      </c>
      <c r="K152" s="40">
        <v>150</v>
      </c>
      <c r="L152" s="40" t="s">
        <v>427</v>
      </c>
      <c r="M152" s="30" t="s">
        <v>433</v>
      </c>
      <c r="N152" s="30" t="s">
        <v>442</v>
      </c>
    </row>
    <row r="153" s="5" customFormat="1" ht="24" customHeight="1" spans="1:14">
      <c r="A153" s="26" t="s">
        <v>148</v>
      </c>
      <c r="B153" s="33" t="s">
        <v>443</v>
      </c>
      <c r="C153" s="28"/>
      <c r="D153" s="24">
        <f>SUBTOTAL(3,D154:D161)</f>
        <v>8</v>
      </c>
      <c r="E153" s="25">
        <f t="shared" ref="E153:L153" si="78">SUBTOTAL(109,E154:E161)</f>
        <v>35.8</v>
      </c>
      <c r="F153" s="25">
        <f t="shared" si="78"/>
        <v>0</v>
      </c>
      <c r="G153" s="25">
        <f t="shared" si="78"/>
        <v>0</v>
      </c>
      <c r="H153" s="25">
        <f t="shared" si="78"/>
        <v>0</v>
      </c>
      <c r="I153" s="25">
        <f t="shared" si="78"/>
        <v>35.8</v>
      </c>
      <c r="J153" s="61">
        <f t="shared" si="78"/>
        <v>3255</v>
      </c>
      <c r="K153" s="62">
        <f t="shared" si="78"/>
        <v>2506</v>
      </c>
      <c r="L153" s="62"/>
      <c r="M153" s="61"/>
      <c r="N153" s="33"/>
    </row>
    <row r="154" s="6" customFormat="1" ht="24" customHeight="1" spans="1:14">
      <c r="A154" s="29">
        <v>1</v>
      </c>
      <c r="B154" s="30" t="s">
        <v>101</v>
      </c>
      <c r="C154" s="30" t="s">
        <v>103</v>
      </c>
      <c r="D154" s="31" t="s">
        <v>444</v>
      </c>
      <c r="E154" s="32">
        <f t="shared" ref="E154:E161" si="79">SUM(F154:I154)</f>
        <v>3.9</v>
      </c>
      <c r="F154" s="32"/>
      <c r="G154" s="32"/>
      <c r="H154" s="32"/>
      <c r="I154" s="32">
        <v>3.9</v>
      </c>
      <c r="J154" s="30">
        <v>323</v>
      </c>
      <c r="K154" s="40">
        <v>273</v>
      </c>
      <c r="L154" s="40" t="s">
        <v>445</v>
      </c>
      <c r="M154" s="30" t="s">
        <v>446</v>
      </c>
      <c r="N154" s="30" t="s">
        <v>447</v>
      </c>
    </row>
    <row r="155" s="6" customFormat="1" ht="24" customHeight="1" spans="1:14">
      <c r="A155" s="29">
        <v>2</v>
      </c>
      <c r="B155" s="30" t="s">
        <v>101</v>
      </c>
      <c r="C155" s="30" t="s">
        <v>103</v>
      </c>
      <c r="D155" s="31" t="s">
        <v>448</v>
      </c>
      <c r="E155" s="32">
        <f t="shared" si="79"/>
        <v>3.5</v>
      </c>
      <c r="F155" s="32"/>
      <c r="G155" s="32"/>
      <c r="H155" s="32"/>
      <c r="I155" s="32">
        <v>3.5</v>
      </c>
      <c r="J155" s="30">
        <v>295</v>
      </c>
      <c r="K155" s="40">
        <v>245</v>
      </c>
      <c r="L155" s="40" t="s">
        <v>445</v>
      </c>
      <c r="M155" s="30" t="s">
        <v>446</v>
      </c>
      <c r="N155" s="30" t="s">
        <v>449</v>
      </c>
    </row>
    <row r="156" s="6" customFormat="1" ht="24" customHeight="1" spans="1:14">
      <c r="A156" s="29">
        <v>3</v>
      </c>
      <c r="B156" s="30" t="s">
        <v>101</v>
      </c>
      <c r="C156" s="30" t="s">
        <v>103</v>
      </c>
      <c r="D156" s="31" t="s">
        <v>450</v>
      </c>
      <c r="E156" s="32">
        <f t="shared" si="79"/>
        <v>5</v>
      </c>
      <c r="F156" s="32"/>
      <c r="G156" s="32"/>
      <c r="H156" s="32"/>
      <c r="I156" s="32">
        <v>5</v>
      </c>
      <c r="J156" s="30">
        <v>420</v>
      </c>
      <c r="K156" s="40">
        <v>350</v>
      </c>
      <c r="L156" s="40" t="s">
        <v>445</v>
      </c>
      <c r="M156" s="30" t="s">
        <v>446</v>
      </c>
      <c r="N156" s="30" t="s">
        <v>451</v>
      </c>
    </row>
    <row r="157" s="6" customFormat="1" ht="24" customHeight="1" spans="1:14">
      <c r="A157" s="29">
        <v>4</v>
      </c>
      <c r="B157" s="30" t="s">
        <v>101</v>
      </c>
      <c r="C157" s="30" t="s">
        <v>103</v>
      </c>
      <c r="D157" s="31" t="s">
        <v>452</v>
      </c>
      <c r="E157" s="32">
        <f t="shared" si="79"/>
        <v>3.6</v>
      </c>
      <c r="F157" s="32"/>
      <c r="G157" s="32"/>
      <c r="H157" s="32"/>
      <c r="I157" s="32">
        <v>3.6</v>
      </c>
      <c r="J157" s="30">
        <v>302</v>
      </c>
      <c r="K157" s="40">
        <v>252</v>
      </c>
      <c r="L157" s="40" t="s">
        <v>445</v>
      </c>
      <c r="M157" s="30" t="s">
        <v>446</v>
      </c>
      <c r="N157" s="30" t="s">
        <v>453</v>
      </c>
    </row>
    <row r="158" s="6" customFormat="1" ht="24" customHeight="1" spans="1:14">
      <c r="A158" s="29">
        <v>5</v>
      </c>
      <c r="B158" s="30" t="s">
        <v>101</v>
      </c>
      <c r="C158" s="30" t="s">
        <v>103</v>
      </c>
      <c r="D158" s="31" t="s">
        <v>454</v>
      </c>
      <c r="E158" s="32">
        <f t="shared" si="79"/>
        <v>8.3</v>
      </c>
      <c r="F158" s="32"/>
      <c r="G158" s="32"/>
      <c r="H158" s="32"/>
      <c r="I158" s="32">
        <v>8.3</v>
      </c>
      <c r="J158" s="30">
        <v>691</v>
      </c>
      <c r="K158" s="98">
        <v>581</v>
      </c>
      <c r="L158" s="40" t="s">
        <v>445</v>
      </c>
      <c r="M158" s="30" t="s">
        <v>446</v>
      </c>
      <c r="N158" s="30" t="s">
        <v>455</v>
      </c>
    </row>
    <row r="159" s="6" customFormat="1" ht="24" customHeight="1" spans="1:14">
      <c r="A159" s="29">
        <v>6</v>
      </c>
      <c r="B159" s="30" t="s">
        <v>101</v>
      </c>
      <c r="C159" s="30" t="s">
        <v>103</v>
      </c>
      <c r="D159" s="31" t="s">
        <v>456</v>
      </c>
      <c r="E159" s="32">
        <f t="shared" si="79"/>
        <v>2.4</v>
      </c>
      <c r="F159" s="32"/>
      <c r="G159" s="32"/>
      <c r="H159" s="32"/>
      <c r="I159" s="32">
        <v>2.4</v>
      </c>
      <c r="J159" s="30">
        <v>198</v>
      </c>
      <c r="K159" s="40">
        <v>168</v>
      </c>
      <c r="L159" s="40" t="s">
        <v>445</v>
      </c>
      <c r="M159" s="30" t="s">
        <v>446</v>
      </c>
      <c r="N159" s="30" t="s">
        <v>457</v>
      </c>
    </row>
    <row r="160" s="6" customFormat="1" ht="24" customHeight="1" spans="1:14">
      <c r="A160" s="29">
        <v>7</v>
      </c>
      <c r="B160" s="30" t="s">
        <v>101</v>
      </c>
      <c r="C160" s="30" t="s">
        <v>103</v>
      </c>
      <c r="D160" s="31" t="s">
        <v>458</v>
      </c>
      <c r="E160" s="32">
        <f t="shared" si="79"/>
        <v>4.6</v>
      </c>
      <c r="F160" s="32"/>
      <c r="G160" s="32"/>
      <c r="H160" s="32"/>
      <c r="I160" s="32">
        <v>4.6</v>
      </c>
      <c r="J160" s="30">
        <v>402</v>
      </c>
      <c r="K160" s="40">
        <v>322</v>
      </c>
      <c r="L160" s="40" t="s">
        <v>445</v>
      </c>
      <c r="M160" s="30" t="s">
        <v>446</v>
      </c>
      <c r="N160" s="30" t="s">
        <v>459</v>
      </c>
    </row>
    <row r="161" s="6" customFormat="1" ht="24" customHeight="1" spans="1:14">
      <c r="A161" s="29">
        <v>8</v>
      </c>
      <c r="B161" s="30" t="s">
        <v>101</v>
      </c>
      <c r="C161" s="30" t="s">
        <v>103</v>
      </c>
      <c r="D161" s="31" t="s">
        <v>460</v>
      </c>
      <c r="E161" s="32">
        <f t="shared" si="79"/>
        <v>4.5</v>
      </c>
      <c r="F161" s="32"/>
      <c r="G161" s="32"/>
      <c r="H161" s="32"/>
      <c r="I161" s="32">
        <v>4.5</v>
      </c>
      <c r="J161" s="30">
        <v>624</v>
      </c>
      <c r="K161" s="40">
        <v>315</v>
      </c>
      <c r="L161" s="40" t="s">
        <v>445</v>
      </c>
      <c r="M161" s="30" t="s">
        <v>446</v>
      </c>
      <c r="N161" s="30" t="s">
        <v>461</v>
      </c>
    </row>
    <row r="162" s="5" customFormat="1" ht="24" hidden="1" customHeight="1" collapsed="1" spans="1:14">
      <c r="A162" s="26" t="s">
        <v>240</v>
      </c>
      <c r="B162" s="33" t="s">
        <v>462</v>
      </c>
      <c r="C162" s="28"/>
      <c r="D162" s="24">
        <f>SUBTOTAL(3,D163:D165)</f>
        <v>3</v>
      </c>
      <c r="E162" s="25">
        <f t="shared" ref="E162:L162" si="80">SUBTOTAL(109,E163:E165)</f>
        <v>0</v>
      </c>
      <c r="F162" s="25">
        <f t="shared" si="80"/>
        <v>0</v>
      </c>
      <c r="G162" s="25">
        <f t="shared" si="80"/>
        <v>0</v>
      </c>
      <c r="H162" s="25">
        <f t="shared" si="80"/>
        <v>0</v>
      </c>
      <c r="I162" s="25">
        <f t="shared" si="80"/>
        <v>0</v>
      </c>
      <c r="J162" s="61">
        <f t="shared" si="80"/>
        <v>0</v>
      </c>
      <c r="K162" s="62">
        <f t="shared" si="80"/>
        <v>0</v>
      </c>
      <c r="L162" s="62"/>
      <c r="M162" s="61"/>
      <c r="N162" s="33"/>
    </row>
    <row r="163" s="5" customFormat="1" ht="24" hidden="1" customHeight="1" outlineLevel="2" spans="1:14">
      <c r="A163" s="29">
        <v>1</v>
      </c>
      <c r="B163" s="73" t="s">
        <v>101</v>
      </c>
      <c r="C163" s="91" t="s">
        <v>104</v>
      </c>
      <c r="D163" s="77" t="s">
        <v>463</v>
      </c>
      <c r="E163" s="41">
        <f t="shared" ref="E163:E165" si="81">SUM(F163:I163)</f>
        <v>6.8</v>
      </c>
      <c r="F163" s="41"/>
      <c r="G163" s="41"/>
      <c r="H163" s="78">
        <v>6.8</v>
      </c>
      <c r="I163" s="41"/>
      <c r="J163" s="30">
        <v>2000</v>
      </c>
      <c r="K163" s="74">
        <v>60</v>
      </c>
      <c r="L163" s="40" t="s">
        <v>464</v>
      </c>
      <c r="M163" s="30" t="s">
        <v>465</v>
      </c>
      <c r="N163" s="65" t="s">
        <v>466</v>
      </c>
    </row>
    <row r="164" s="6" customFormat="1" ht="24" hidden="1" customHeight="1" spans="1:14">
      <c r="A164" s="29">
        <v>2</v>
      </c>
      <c r="B164" s="83" t="s">
        <v>101</v>
      </c>
      <c r="C164" s="83" t="s">
        <v>104</v>
      </c>
      <c r="D164" s="92" t="s">
        <v>467</v>
      </c>
      <c r="E164" s="32">
        <f t="shared" si="81"/>
        <v>26</v>
      </c>
      <c r="F164" s="32"/>
      <c r="G164" s="32">
        <v>26</v>
      </c>
      <c r="H164" s="32"/>
      <c r="I164" s="32"/>
      <c r="J164" s="30">
        <v>65160</v>
      </c>
      <c r="K164" s="40">
        <v>300</v>
      </c>
      <c r="L164" s="40" t="s">
        <v>464</v>
      </c>
      <c r="M164" s="30" t="s">
        <v>465</v>
      </c>
      <c r="N164" s="30" t="s">
        <v>147</v>
      </c>
    </row>
    <row r="165" s="6" customFormat="1" ht="24" hidden="1" customHeight="1" spans="1:14">
      <c r="A165" s="29">
        <v>3</v>
      </c>
      <c r="B165" s="83" t="s">
        <v>101</v>
      </c>
      <c r="C165" s="83" t="s">
        <v>104</v>
      </c>
      <c r="D165" s="31" t="s">
        <v>468</v>
      </c>
      <c r="E165" s="32">
        <f t="shared" si="81"/>
        <v>15</v>
      </c>
      <c r="F165" s="32"/>
      <c r="G165" s="32">
        <v>15</v>
      </c>
      <c r="H165" s="32"/>
      <c r="I165" s="32"/>
      <c r="J165" s="30">
        <v>37403</v>
      </c>
      <c r="K165" s="40">
        <v>600</v>
      </c>
      <c r="L165" s="40" t="s">
        <v>464</v>
      </c>
      <c r="M165" s="30" t="s">
        <v>465</v>
      </c>
      <c r="N165" s="30" t="s">
        <v>147</v>
      </c>
    </row>
    <row r="166" s="5" customFormat="1" ht="24" hidden="1" customHeight="1" collapsed="1" spans="1:14">
      <c r="A166" s="26" t="s">
        <v>188</v>
      </c>
      <c r="B166" s="33" t="s">
        <v>469</v>
      </c>
      <c r="C166" s="28"/>
      <c r="D166" s="24">
        <f>SUBTOTAL(3,D167:D169)</f>
        <v>3</v>
      </c>
      <c r="E166" s="25">
        <f t="shared" ref="E166:L166" si="82">SUBTOTAL(109,E167:E169)</f>
        <v>0</v>
      </c>
      <c r="F166" s="25">
        <f t="shared" si="82"/>
        <v>0</v>
      </c>
      <c r="G166" s="25">
        <f t="shared" si="82"/>
        <v>0</v>
      </c>
      <c r="H166" s="25">
        <f t="shared" si="82"/>
        <v>0</v>
      </c>
      <c r="I166" s="25">
        <f t="shared" si="82"/>
        <v>0</v>
      </c>
      <c r="J166" s="61">
        <f t="shared" si="82"/>
        <v>0</v>
      </c>
      <c r="K166" s="62">
        <f t="shared" si="82"/>
        <v>0</v>
      </c>
      <c r="L166" s="62"/>
      <c r="M166" s="61"/>
      <c r="N166" s="33"/>
    </row>
    <row r="167" s="5" customFormat="1" ht="24" hidden="1" customHeight="1" outlineLevel="2" spans="1:14">
      <c r="A167" s="29">
        <v>1</v>
      </c>
      <c r="B167" s="44" t="s">
        <v>101</v>
      </c>
      <c r="C167" s="30" t="s">
        <v>106</v>
      </c>
      <c r="D167" s="70" t="s">
        <v>470</v>
      </c>
      <c r="E167" s="41">
        <f t="shared" ref="E167:E169" si="83">SUM(F167:I167)</f>
        <v>7.442</v>
      </c>
      <c r="F167" s="41"/>
      <c r="G167" s="41"/>
      <c r="H167" s="80">
        <v>7.442</v>
      </c>
      <c r="I167" s="41"/>
      <c r="J167" s="30">
        <v>4093</v>
      </c>
      <c r="K167" s="70">
        <v>83</v>
      </c>
      <c r="L167" s="40" t="s">
        <v>471</v>
      </c>
      <c r="M167" s="44" t="s">
        <v>472</v>
      </c>
      <c r="N167" s="65"/>
    </row>
    <row r="168" s="6" customFormat="1" ht="24" hidden="1" customHeight="1" spans="1:14">
      <c r="A168" s="29">
        <v>2</v>
      </c>
      <c r="B168" s="30" t="s">
        <v>101</v>
      </c>
      <c r="C168" s="30" t="s">
        <v>106</v>
      </c>
      <c r="D168" s="40" t="s">
        <v>473</v>
      </c>
      <c r="E168" s="32">
        <f t="shared" si="83"/>
        <v>4.581</v>
      </c>
      <c r="F168" s="32"/>
      <c r="G168" s="32"/>
      <c r="H168" s="32"/>
      <c r="I168" s="32">
        <v>4.581</v>
      </c>
      <c r="J168" s="30">
        <v>389</v>
      </c>
      <c r="K168" s="40">
        <v>320</v>
      </c>
      <c r="L168" s="40" t="s">
        <v>471</v>
      </c>
      <c r="M168" s="30" t="s">
        <v>472</v>
      </c>
      <c r="N168" s="30" t="s">
        <v>474</v>
      </c>
    </row>
    <row r="169" s="6" customFormat="1" ht="24" hidden="1" customHeight="1" spans="1:14">
      <c r="A169" s="29">
        <v>3</v>
      </c>
      <c r="B169" s="30" t="s">
        <v>101</v>
      </c>
      <c r="C169" s="30" t="s">
        <v>106</v>
      </c>
      <c r="D169" s="40" t="s">
        <v>475</v>
      </c>
      <c r="E169" s="32">
        <f t="shared" si="83"/>
        <v>10.006</v>
      </c>
      <c r="F169" s="32"/>
      <c r="G169" s="32"/>
      <c r="H169" s="32"/>
      <c r="I169" s="32">
        <v>10.006</v>
      </c>
      <c r="J169" s="30">
        <v>850</v>
      </c>
      <c r="K169" s="40">
        <v>700</v>
      </c>
      <c r="L169" s="40" t="s">
        <v>471</v>
      </c>
      <c r="M169" s="30" t="s">
        <v>472</v>
      </c>
      <c r="N169" s="30" t="s">
        <v>476</v>
      </c>
    </row>
    <row r="170" s="5" customFormat="1" ht="24" hidden="1" customHeight="1" collapsed="1" spans="1:14">
      <c r="A170" s="26" t="s">
        <v>196</v>
      </c>
      <c r="B170" s="33" t="s">
        <v>477</v>
      </c>
      <c r="C170" s="28"/>
      <c r="D170" s="24">
        <f t="shared" ref="D170:D175" si="84">SUBTOTAL(3,D171:D171)</f>
        <v>1</v>
      </c>
      <c r="E170" s="25">
        <f t="shared" ref="E170:L170" si="85">SUBTOTAL(109,E171:E171)</f>
        <v>0</v>
      </c>
      <c r="F170" s="25">
        <f t="shared" si="85"/>
        <v>0</v>
      </c>
      <c r="G170" s="25">
        <f t="shared" si="85"/>
        <v>0</v>
      </c>
      <c r="H170" s="25">
        <f t="shared" si="85"/>
        <v>0</v>
      </c>
      <c r="I170" s="25">
        <f t="shared" si="85"/>
        <v>0</v>
      </c>
      <c r="J170" s="61">
        <f t="shared" si="85"/>
        <v>0</v>
      </c>
      <c r="K170" s="62">
        <f t="shared" si="85"/>
        <v>0</v>
      </c>
      <c r="L170" s="62"/>
      <c r="M170" s="61"/>
      <c r="N170" s="33"/>
    </row>
    <row r="171" s="5" customFormat="1" ht="24" hidden="1" customHeight="1" outlineLevel="2" spans="1:14">
      <c r="A171" s="29">
        <v>1</v>
      </c>
      <c r="B171" s="93" t="s">
        <v>101</v>
      </c>
      <c r="C171" s="94" t="s">
        <v>478</v>
      </c>
      <c r="D171" s="67" t="s">
        <v>479</v>
      </c>
      <c r="E171" s="41">
        <f t="shared" ref="E171:E176" si="86">SUM(F171:I171)</f>
        <v>3.3</v>
      </c>
      <c r="F171" s="41"/>
      <c r="G171" s="95">
        <v>3.3</v>
      </c>
      <c r="H171" s="41"/>
      <c r="I171" s="41"/>
      <c r="J171" s="30">
        <v>12600</v>
      </c>
      <c r="K171" s="99">
        <v>89</v>
      </c>
      <c r="L171" s="40" t="s">
        <v>480</v>
      </c>
      <c r="M171" s="100" t="s">
        <v>481</v>
      </c>
      <c r="N171" s="72" t="s">
        <v>482</v>
      </c>
    </row>
    <row r="172" s="5" customFormat="1" ht="24" hidden="1" customHeight="1" spans="1:14">
      <c r="A172" s="26" t="s">
        <v>483</v>
      </c>
      <c r="B172" s="27" t="s">
        <v>484</v>
      </c>
      <c r="C172" s="28"/>
      <c r="D172" s="24">
        <f>SUBTOTAL(3,D173:D176)</f>
        <v>2</v>
      </c>
      <c r="E172" s="25">
        <f t="shared" ref="E172:L172" si="87">SUBTOTAL(109,E173:E176)</f>
        <v>0</v>
      </c>
      <c r="F172" s="25">
        <f t="shared" si="87"/>
        <v>0</v>
      </c>
      <c r="G172" s="25">
        <f t="shared" si="87"/>
        <v>0</v>
      </c>
      <c r="H172" s="25">
        <f t="shared" si="87"/>
        <v>0</v>
      </c>
      <c r="I172" s="25">
        <f t="shared" si="87"/>
        <v>0</v>
      </c>
      <c r="J172" s="61">
        <f t="shared" si="87"/>
        <v>0</v>
      </c>
      <c r="K172" s="62">
        <f t="shared" si="87"/>
        <v>0</v>
      </c>
      <c r="L172" s="62"/>
      <c r="M172" s="61"/>
      <c r="N172" s="33"/>
    </row>
    <row r="173" s="5" customFormat="1" ht="24" hidden="1" customHeight="1" spans="1:14">
      <c r="A173" s="26" t="s">
        <v>142</v>
      </c>
      <c r="B173" s="33" t="s">
        <v>485</v>
      </c>
      <c r="C173" s="28"/>
      <c r="D173" s="24">
        <f t="shared" si="84"/>
        <v>1</v>
      </c>
      <c r="E173" s="25">
        <f t="shared" ref="E173:L173" si="88">SUBTOTAL(109,E174:E174)</f>
        <v>0</v>
      </c>
      <c r="F173" s="25">
        <f t="shared" si="88"/>
        <v>0</v>
      </c>
      <c r="G173" s="25">
        <f t="shared" si="88"/>
        <v>0</v>
      </c>
      <c r="H173" s="25">
        <f t="shared" si="88"/>
        <v>0</v>
      </c>
      <c r="I173" s="25">
        <f t="shared" si="88"/>
        <v>0</v>
      </c>
      <c r="J173" s="61">
        <f t="shared" si="88"/>
        <v>0</v>
      </c>
      <c r="K173" s="62">
        <f t="shared" si="88"/>
        <v>0</v>
      </c>
      <c r="L173" s="62"/>
      <c r="M173" s="61"/>
      <c r="N173" s="33"/>
    </row>
    <row r="174" s="6" customFormat="1" ht="24" hidden="1" customHeight="1" spans="1:14">
      <c r="A174" s="29">
        <v>1</v>
      </c>
      <c r="B174" s="44" t="s">
        <v>109</v>
      </c>
      <c r="C174" s="44" t="s">
        <v>110</v>
      </c>
      <c r="D174" s="40" t="s">
        <v>486</v>
      </c>
      <c r="E174" s="32">
        <f t="shared" si="86"/>
        <v>7.36</v>
      </c>
      <c r="F174" s="32"/>
      <c r="G174" s="32"/>
      <c r="H174" s="41">
        <v>7.36</v>
      </c>
      <c r="I174" s="32"/>
      <c r="J174" s="30">
        <v>2376</v>
      </c>
      <c r="K174" s="40">
        <v>622</v>
      </c>
      <c r="L174" s="40" t="s">
        <v>487</v>
      </c>
      <c r="M174" s="30" t="s">
        <v>488</v>
      </c>
      <c r="N174" s="30" t="s">
        <v>147</v>
      </c>
    </row>
    <row r="175" s="5" customFormat="1" ht="24" hidden="1" customHeight="1" spans="1:14">
      <c r="A175" s="26" t="s">
        <v>148</v>
      </c>
      <c r="B175" s="33" t="s">
        <v>489</v>
      </c>
      <c r="C175" s="28"/>
      <c r="D175" s="24">
        <f t="shared" si="84"/>
        <v>1</v>
      </c>
      <c r="E175" s="25">
        <f t="shared" ref="E175:L175" si="89">SUBTOTAL(109,E176:E176)</f>
        <v>0</v>
      </c>
      <c r="F175" s="25">
        <f t="shared" si="89"/>
        <v>0</v>
      </c>
      <c r="G175" s="25">
        <f t="shared" si="89"/>
        <v>0</v>
      </c>
      <c r="H175" s="25">
        <f t="shared" si="89"/>
        <v>0</v>
      </c>
      <c r="I175" s="25">
        <f t="shared" si="89"/>
        <v>0</v>
      </c>
      <c r="J175" s="61">
        <f t="shared" si="89"/>
        <v>0</v>
      </c>
      <c r="K175" s="62">
        <f t="shared" si="89"/>
        <v>0</v>
      </c>
      <c r="L175" s="62"/>
      <c r="M175" s="61"/>
      <c r="N175" s="33"/>
    </row>
    <row r="176" s="6" customFormat="1" ht="24" hidden="1" customHeight="1" spans="1:14">
      <c r="A176" s="29">
        <v>1</v>
      </c>
      <c r="B176" s="30" t="s">
        <v>109</v>
      </c>
      <c r="C176" s="38" t="s">
        <v>112</v>
      </c>
      <c r="D176" s="31" t="s">
        <v>490</v>
      </c>
      <c r="E176" s="32">
        <f t="shared" si="86"/>
        <v>1.5</v>
      </c>
      <c r="F176" s="32"/>
      <c r="G176" s="32"/>
      <c r="H176" s="32">
        <v>1.5</v>
      </c>
      <c r="I176" s="32"/>
      <c r="J176" s="30">
        <v>360</v>
      </c>
      <c r="K176" s="40">
        <v>300</v>
      </c>
      <c r="L176" s="40" t="s">
        <v>491</v>
      </c>
      <c r="M176" s="30" t="s">
        <v>492</v>
      </c>
      <c r="N176" s="30" t="s">
        <v>239</v>
      </c>
    </row>
    <row r="177" s="5" customFormat="1" ht="24" hidden="1" customHeight="1" spans="1:14">
      <c r="A177" s="26" t="s">
        <v>493</v>
      </c>
      <c r="B177" s="27" t="s">
        <v>494</v>
      </c>
      <c r="C177" s="28"/>
      <c r="D177" s="24">
        <f>SUBTOTAL(3,D178:D189)</f>
        <v>7</v>
      </c>
      <c r="E177" s="25">
        <f t="shared" ref="E177:L177" si="90">SUBTOTAL(109,E178:E189)</f>
        <v>0</v>
      </c>
      <c r="F177" s="25">
        <f t="shared" si="90"/>
        <v>0</v>
      </c>
      <c r="G177" s="25">
        <f t="shared" si="90"/>
        <v>0</v>
      </c>
      <c r="H177" s="25">
        <f t="shared" si="90"/>
        <v>0</v>
      </c>
      <c r="I177" s="25">
        <f t="shared" si="90"/>
        <v>0</v>
      </c>
      <c r="J177" s="61">
        <f t="shared" si="90"/>
        <v>0</v>
      </c>
      <c r="K177" s="62">
        <f t="shared" si="90"/>
        <v>0</v>
      </c>
      <c r="L177" s="62"/>
      <c r="M177" s="61"/>
      <c r="N177" s="33"/>
    </row>
    <row r="178" s="5" customFormat="1" ht="24" hidden="1" customHeight="1" collapsed="1" spans="1:14">
      <c r="A178" s="26" t="s">
        <v>142</v>
      </c>
      <c r="B178" s="33" t="s">
        <v>495</v>
      </c>
      <c r="C178" s="28"/>
      <c r="D178" s="24">
        <f>SUBTOTAL(3,D179:D179)</f>
        <v>1</v>
      </c>
      <c r="E178" s="25">
        <f t="shared" ref="E178:L178" si="91">SUBTOTAL(109,E179:E179)</f>
        <v>0</v>
      </c>
      <c r="F178" s="25">
        <f t="shared" si="91"/>
        <v>0</v>
      </c>
      <c r="G178" s="25">
        <f t="shared" si="91"/>
        <v>0</v>
      </c>
      <c r="H178" s="25">
        <f t="shared" si="91"/>
        <v>0</v>
      </c>
      <c r="I178" s="25">
        <f t="shared" si="91"/>
        <v>0</v>
      </c>
      <c r="J178" s="61">
        <f t="shared" si="91"/>
        <v>0</v>
      </c>
      <c r="K178" s="62">
        <f t="shared" si="91"/>
        <v>0</v>
      </c>
      <c r="L178" s="62"/>
      <c r="M178" s="61"/>
      <c r="N178" s="33"/>
    </row>
    <row r="179" s="5" customFormat="1" ht="24" hidden="1" customHeight="1" outlineLevel="2" spans="1:14">
      <c r="A179" s="29">
        <v>1</v>
      </c>
      <c r="B179" s="87" t="s">
        <v>115</v>
      </c>
      <c r="C179" s="44" t="s">
        <v>496</v>
      </c>
      <c r="D179" s="96" t="s">
        <v>497</v>
      </c>
      <c r="E179" s="41">
        <f t="shared" ref="E179:E185" si="92">SUM(F179:I179)</f>
        <v>14</v>
      </c>
      <c r="F179" s="41"/>
      <c r="G179" s="41">
        <v>14</v>
      </c>
      <c r="H179" s="41"/>
      <c r="I179" s="41"/>
      <c r="J179" s="30">
        <v>26270</v>
      </c>
      <c r="K179" s="50">
        <v>350</v>
      </c>
      <c r="L179" s="40" t="s">
        <v>498</v>
      </c>
      <c r="M179" s="101" t="s">
        <v>499</v>
      </c>
      <c r="N179" s="81" t="s">
        <v>500</v>
      </c>
    </row>
    <row r="180" s="5" customFormat="1" ht="24" hidden="1" customHeight="1" collapsed="1" spans="1:14">
      <c r="A180" s="26" t="s">
        <v>148</v>
      </c>
      <c r="B180" s="33" t="s">
        <v>501</v>
      </c>
      <c r="C180" s="28"/>
      <c r="D180" s="24">
        <f>SUBTOTAL(3,D181:D181)</f>
        <v>1</v>
      </c>
      <c r="E180" s="25">
        <f t="shared" ref="E180:L180" si="93">SUBTOTAL(109,E181:E181)</f>
        <v>0</v>
      </c>
      <c r="F180" s="25">
        <f t="shared" si="93"/>
        <v>0</v>
      </c>
      <c r="G180" s="25">
        <f t="shared" si="93"/>
        <v>0</v>
      </c>
      <c r="H180" s="25">
        <f t="shared" si="93"/>
        <v>0</v>
      </c>
      <c r="I180" s="25">
        <f t="shared" si="93"/>
        <v>0</v>
      </c>
      <c r="J180" s="61">
        <f t="shared" si="93"/>
        <v>0</v>
      </c>
      <c r="K180" s="62">
        <f t="shared" si="93"/>
        <v>0</v>
      </c>
      <c r="L180" s="62"/>
      <c r="M180" s="61"/>
      <c r="N180" s="33"/>
    </row>
    <row r="181" s="5" customFormat="1" ht="24" hidden="1" customHeight="1" outlineLevel="2" spans="1:14">
      <c r="A181" s="29">
        <v>1</v>
      </c>
      <c r="B181" s="30" t="s">
        <v>115</v>
      </c>
      <c r="C181" s="30" t="s">
        <v>117</v>
      </c>
      <c r="D181" s="40" t="s">
        <v>502</v>
      </c>
      <c r="E181" s="41">
        <f t="shared" si="92"/>
        <v>12.357</v>
      </c>
      <c r="F181" s="41"/>
      <c r="G181" s="41"/>
      <c r="H181" s="41">
        <v>12.357</v>
      </c>
      <c r="I181" s="41"/>
      <c r="J181" s="30">
        <v>4883</v>
      </c>
      <c r="K181" s="50">
        <v>1142</v>
      </c>
      <c r="L181" s="40" t="s">
        <v>503</v>
      </c>
      <c r="M181" s="30" t="s">
        <v>504</v>
      </c>
      <c r="N181" s="102"/>
    </row>
    <row r="182" s="5" customFormat="1" ht="24" hidden="1" customHeight="1" collapsed="1" spans="1:14">
      <c r="A182" s="26" t="s">
        <v>240</v>
      </c>
      <c r="B182" s="33" t="s">
        <v>505</v>
      </c>
      <c r="C182" s="28"/>
      <c r="D182" s="24">
        <f>SUBTOTAL(3,D183:D185)</f>
        <v>3</v>
      </c>
      <c r="E182" s="25">
        <f t="shared" ref="E182:L182" si="94">SUBTOTAL(109,E183:E185)</f>
        <v>0</v>
      </c>
      <c r="F182" s="25">
        <f t="shared" si="94"/>
        <v>0</v>
      </c>
      <c r="G182" s="25">
        <f t="shared" si="94"/>
        <v>0</v>
      </c>
      <c r="H182" s="25">
        <f t="shared" si="94"/>
        <v>0</v>
      </c>
      <c r="I182" s="25">
        <f t="shared" si="94"/>
        <v>0</v>
      </c>
      <c r="J182" s="61">
        <f t="shared" si="94"/>
        <v>0</v>
      </c>
      <c r="K182" s="62">
        <f t="shared" si="94"/>
        <v>0</v>
      </c>
      <c r="L182" s="62"/>
      <c r="M182" s="61"/>
      <c r="N182" s="33"/>
    </row>
    <row r="183" s="5" customFormat="1" ht="24" hidden="1" customHeight="1" outlineLevel="2" spans="1:14">
      <c r="A183" s="29">
        <v>1</v>
      </c>
      <c r="B183" s="44" t="s">
        <v>115</v>
      </c>
      <c r="C183" s="44" t="s">
        <v>118</v>
      </c>
      <c r="D183" s="48" t="s">
        <v>506</v>
      </c>
      <c r="E183" s="90">
        <f t="shared" si="92"/>
        <v>29.5</v>
      </c>
      <c r="F183" s="41"/>
      <c r="G183" s="41"/>
      <c r="H183" s="41">
        <v>29.5</v>
      </c>
      <c r="I183" s="41"/>
      <c r="J183" s="30">
        <v>9197</v>
      </c>
      <c r="K183" s="50">
        <v>2958</v>
      </c>
      <c r="L183" s="40" t="s">
        <v>507</v>
      </c>
      <c r="M183" s="44" t="s">
        <v>508</v>
      </c>
      <c r="N183" s="65"/>
    </row>
    <row r="184" s="6" customFormat="1" ht="24" hidden="1" customHeight="1" spans="1:14">
      <c r="A184" s="29">
        <v>2</v>
      </c>
      <c r="B184" s="30" t="s">
        <v>115</v>
      </c>
      <c r="C184" s="30" t="s">
        <v>118</v>
      </c>
      <c r="D184" s="31" t="s">
        <v>509</v>
      </c>
      <c r="E184" s="32">
        <f t="shared" si="92"/>
        <v>12.49</v>
      </c>
      <c r="F184" s="32"/>
      <c r="G184" s="32"/>
      <c r="H184" s="32">
        <v>12.49</v>
      </c>
      <c r="I184" s="32"/>
      <c r="J184" s="30">
        <v>2760</v>
      </c>
      <c r="K184" s="50">
        <v>1500</v>
      </c>
      <c r="L184" s="40" t="s">
        <v>507</v>
      </c>
      <c r="M184" s="30" t="s">
        <v>508</v>
      </c>
      <c r="N184" s="30" t="s">
        <v>147</v>
      </c>
    </row>
    <row r="185" s="6" customFormat="1" ht="24" hidden="1" customHeight="1" spans="1:14">
      <c r="A185" s="29">
        <v>3</v>
      </c>
      <c r="B185" s="30" t="s">
        <v>115</v>
      </c>
      <c r="C185" s="30" t="s">
        <v>118</v>
      </c>
      <c r="D185" s="31" t="s">
        <v>510</v>
      </c>
      <c r="E185" s="32">
        <f t="shared" si="92"/>
        <v>18.031</v>
      </c>
      <c r="F185" s="32"/>
      <c r="G185" s="32"/>
      <c r="H185" s="32">
        <v>18.031</v>
      </c>
      <c r="I185" s="32"/>
      <c r="J185" s="30">
        <v>6441</v>
      </c>
      <c r="K185" s="40">
        <v>1249</v>
      </c>
      <c r="L185" s="40" t="s">
        <v>507</v>
      </c>
      <c r="M185" s="30" t="s">
        <v>508</v>
      </c>
      <c r="N185" s="30" t="s">
        <v>147</v>
      </c>
    </row>
    <row r="186" s="5" customFormat="1" ht="24" hidden="1" customHeight="1" collapsed="1" spans="1:14">
      <c r="A186" s="26" t="s">
        <v>188</v>
      </c>
      <c r="B186" s="33" t="s">
        <v>511</v>
      </c>
      <c r="C186" s="28"/>
      <c r="D186" s="24">
        <f>SUBTOTAL(3,D187:D187)</f>
        <v>1</v>
      </c>
      <c r="E186" s="25">
        <f t="shared" ref="E186:L186" si="95">SUBTOTAL(109,E187:E187)</f>
        <v>0</v>
      </c>
      <c r="F186" s="25">
        <f t="shared" si="95"/>
        <v>0</v>
      </c>
      <c r="G186" s="25">
        <f t="shared" si="95"/>
        <v>0</v>
      </c>
      <c r="H186" s="25">
        <f t="shared" si="95"/>
        <v>0</v>
      </c>
      <c r="I186" s="25">
        <f t="shared" si="95"/>
        <v>0</v>
      </c>
      <c r="J186" s="61">
        <f t="shared" si="95"/>
        <v>0</v>
      </c>
      <c r="K186" s="62">
        <f t="shared" si="95"/>
        <v>0</v>
      </c>
      <c r="L186" s="62"/>
      <c r="M186" s="61"/>
      <c r="N186" s="33"/>
    </row>
    <row r="187" s="5" customFormat="1" ht="24" hidden="1" customHeight="1" outlineLevel="2" spans="1:14">
      <c r="A187" s="29">
        <v>1</v>
      </c>
      <c r="B187" s="39" t="s">
        <v>115</v>
      </c>
      <c r="C187" s="30" t="s">
        <v>120</v>
      </c>
      <c r="D187" s="40" t="s">
        <v>512</v>
      </c>
      <c r="E187" s="41">
        <f>SUM(F187:I187)</f>
        <v>12</v>
      </c>
      <c r="F187" s="41"/>
      <c r="G187" s="41"/>
      <c r="H187" s="41">
        <v>12</v>
      </c>
      <c r="I187" s="41"/>
      <c r="J187" s="30">
        <v>3600</v>
      </c>
      <c r="K187" s="50">
        <v>315</v>
      </c>
      <c r="L187" s="40" t="s">
        <v>513</v>
      </c>
      <c r="M187" s="30" t="s">
        <v>514</v>
      </c>
      <c r="N187" s="65" t="s">
        <v>187</v>
      </c>
    </row>
    <row r="188" s="5" customFormat="1" ht="24" hidden="1" customHeight="1" collapsed="1" spans="1:14">
      <c r="A188" s="26" t="s">
        <v>196</v>
      </c>
      <c r="B188" s="33" t="s">
        <v>515</v>
      </c>
      <c r="C188" s="28"/>
      <c r="D188" s="24">
        <f>SUBTOTAL(3,D189:D189)*1</f>
        <v>1</v>
      </c>
      <c r="E188" s="25">
        <f t="shared" ref="E188:L188" si="96">SUBTOTAL(109,E189:E189)*1</f>
        <v>0</v>
      </c>
      <c r="F188" s="25">
        <f t="shared" si="96"/>
        <v>0</v>
      </c>
      <c r="G188" s="25">
        <f t="shared" si="96"/>
        <v>0</v>
      </c>
      <c r="H188" s="25">
        <f t="shared" si="96"/>
        <v>0</v>
      </c>
      <c r="I188" s="25">
        <f t="shared" si="96"/>
        <v>0</v>
      </c>
      <c r="J188" s="61">
        <f t="shared" si="96"/>
        <v>0</v>
      </c>
      <c r="K188" s="62">
        <f t="shared" si="96"/>
        <v>0</v>
      </c>
      <c r="L188" s="62"/>
      <c r="M188" s="61"/>
      <c r="N188" s="33"/>
    </row>
    <row r="189" s="5" customFormat="1" ht="24" hidden="1" customHeight="1" outlineLevel="2" spans="1:14">
      <c r="A189" s="29">
        <v>1</v>
      </c>
      <c r="B189" s="39" t="s">
        <v>115</v>
      </c>
      <c r="C189" s="30" t="s">
        <v>121</v>
      </c>
      <c r="D189" s="40" t="s">
        <v>516</v>
      </c>
      <c r="E189" s="41">
        <f>SUM(F189:I189)</f>
        <v>6</v>
      </c>
      <c r="F189" s="41"/>
      <c r="G189" s="41"/>
      <c r="H189" s="41">
        <v>6</v>
      </c>
      <c r="I189" s="41"/>
      <c r="J189" s="30">
        <v>912</v>
      </c>
      <c r="K189" s="50">
        <v>162</v>
      </c>
      <c r="L189" s="40" t="s">
        <v>517</v>
      </c>
      <c r="M189" s="30" t="s">
        <v>518</v>
      </c>
      <c r="N189" s="65" t="s">
        <v>466</v>
      </c>
    </row>
  </sheetData>
  <mergeCells count="83">
    <mergeCell ref="B2:N2"/>
    <mergeCell ref="B4:C4"/>
    <mergeCell ref="E4:I4"/>
    <mergeCell ref="B8:C8"/>
    <mergeCell ref="B9:C9"/>
    <mergeCell ref="B11:C11"/>
    <mergeCell ref="B13:C13"/>
    <mergeCell ref="B15:C15"/>
    <mergeCell ref="B16:C16"/>
    <mergeCell ref="B19:C19"/>
    <mergeCell ref="B20:C20"/>
    <mergeCell ref="B23:C23"/>
    <mergeCell ref="B25:C25"/>
    <mergeCell ref="B27:C27"/>
    <mergeCell ref="B30:C30"/>
    <mergeCell ref="B34:C34"/>
    <mergeCell ref="B36:C36"/>
    <mergeCell ref="B38:C38"/>
    <mergeCell ref="B42:C42"/>
    <mergeCell ref="B43:C43"/>
    <mergeCell ref="B45:C45"/>
    <mergeCell ref="B48:C48"/>
    <mergeCell ref="B51:C51"/>
    <mergeCell ref="B54:C54"/>
    <mergeCell ref="B55:C55"/>
    <mergeCell ref="B58:C58"/>
    <mergeCell ref="B59:C59"/>
    <mergeCell ref="B61:C61"/>
    <mergeCell ref="B63:C63"/>
    <mergeCell ref="B64:C64"/>
    <mergeCell ref="B68:C68"/>
    <mergeCell ref="B72:C72"/>
    <mergeCell ref="B82:C82"/>
    <mergeCell ref="B83:C83"/>
    <mergeCell ref="B88:C88"/>
    <mergeCell ref="B92:C92"/>
    <mergeCell ref="B98:C98"/>
    <mergeCell ref="B101:C101"/>
    <mergeCell ref="B104:C104"/>
    <mergeCell ref="B105:C105"/>
    <mergeCell ref="B107:C107"/>
    <mergeCell ref="B109:C109"/>
    <mergeCell ref="B111:C111"/>
    <mergeCell ref="B112:C112"/>
    <mergeCell ref="B114:C114"/>
    <mergeCell ref="B117:C117"/>
    <mergeCell ref="B123:C123"/>
    <mergeCell ref="B125:C125"/>
    <mergeCell ref="B128:C128"/>
    <mergeCell ref="B131:C131"/>
    <mergeCell ref="B133:C133"/>
    <mergeCell ref="B134:C134"/>
    <mergeCell ref="B136:C136"/>
    <mergeCell ref="B138:C138"/>
    <mergeCell ref="B143:C143"/>
    <mergeCell ref="B144:C144"/>
    <mergeCell ref="B153:C153"/>
    <mergeCell ref="B162:C162"/>
    <mergeCell ref="B166:C166"/>
    <mergeCell ref="B170:C170"/>
    <mergeCell ref="B172:C172"/>
    <mergeCell ref="B173:C173"/>
    <mergeCell ref="B175:C175"/>
    <mergeCell ref="B177:C177"/>
    <mergeCell ref="B178:C178"/>
    <mergeCell ref="B180:C180"/>
    <mergeCell ref="B182:C182"/>
    <mergeCell ref="B186:C186"/>
    <mergeCell ref="B188:C188"/>
    <mergeCell ref="A4:A6"/>
    <mergeCell ref="B5:B6"/>
    <mergeCell ref="C5:C6"/>
    <mergeCell ref="D4:D6"/>
    <mergeCell ref="E5:E6"/>
    <mergeCell ref="F5:F6"/>
    <mergeCell ref="G5:G6"/>
    <mergeCell ref="H5:H6"/>
    <mergeCell ref="I5:I6"/>
    <mergeCell ref="J4:J6"/>
    <mergeCell ref="K4:K6"/>
    <mergeCell ref="L4:L6"/>
    <mergeCell ref="M4:M6"/>
    <mergeCell ref="N4:N6"/>
  </mergeCells>
  <conditionalFormatting sqref="M16">
    <cfRule type="cellIs" dxfId="0" priority="17" stopIfTrue="1" operator="equal">
      <formula>0</formula>
    </cfRule>
  </conditionalFormatting>
  <conditionalFormatting sqref="M20">
    <cfRule type="cellIs" dxfId="0" priority="18" stopIfTrue="1" operator="equal">
      <formula>0</formula>
    </cfRule>
  </conditionalFormatting>
  <conditionalFormatting sqref="M27">
    <cfRule type="cellIs" dxfId="0" priority="19" stopIfTrue="1" operator="equal">
      <formula>0</formula>
    </cfRule>
  </conditionalFormatting>
  <conditionalFormatting sqref="M34">
    <cfRule type="cellIs" dxfId="0" priority="20" stopIfTrue="1" operator="equal">
      <formula>0</formula>
    </cfRule>
  </conditionalFormatting>
  <conditionalFormatting sqref="M38">
    <cfRule type="cellIs" dxfId="0" priority="21" stopIfTrue="1" operator="equal">
      <formula>0</formula>
    </cfRule>
  </conditionalFormatting>
  <conditionalFormatting sqref="M43">
    <cfRule type="cellIs" dxfId="0" priority="15" stopIfTrue="1" operator="equal">
      <formula>0</formula>
    </cfRule>
  </conditionalFormatting>
  <conditionalFormatting sqref="M45">
    <cfRule type="cellIs" dxfId="0" priority="11" stopIfTrue="1" operator="equal">
      <formula>0</formula>
    </cfRule>
  </conditionalFormatting>
  <conditionalFormatting sqref="D46">
    <cfRule type="cellIs" dxfId="0" priority="14" stopIfTrue="1" operator="equal">
      <formula>0</formula>
    </cfRule>
  </conditionalFormatting>
  <conditionalFormatting sqref="M46">
    <cfRule type="cellIs" dxfId="1" priority="12" stopIfTrue="1" operator="equal">
      <formula>0</formula>
    </cfRule>
    <cfRule type="cellIs" dxfId="0" priority="13" stopIfTrue="1" operator="equal">
      <formula>0</formula>
    </cfRule>
  </conditionalFormatting>
  <conditionalFormatting sqref="M48">
    <cfRule type="cellIs" dxfId="0" priority="16" stopIfTrue="1" operator="equal">
      <formula>0</formula>
    </cfRule>
  </conditionalFormatting>
  <conditionalFormatting sqref="K52:L52">
    <cfRule type="cellIs" dxfId="1" priority="36" stopIfTrue="1" operator="equal">
      <formula>0</formula>
    </cfRule>
  </conditionalFormatting>
  <conditionalFormatting sqref="M52:N52">
    <cfRule type="cellIs" dxfId="0" priority="38" stopIfTrue="1" operator="equal">
      <formula>0</formula>
    </cfRule>
  </conditionalFormatting>
  <conditionalFormatting sqref="M53">
    <cfRule type="cellIs" dxfId="2" priority="25" stopIfTrue="1" operator="equal">
      <formula>0</formula>
    </cfRule>
    <cfRule type="cellIs" dxfId="0" priority="26" stopIfTrue="1" operator="equal">
      <formula>0</formula>
    </cfRule>
  </conditionalFormatting>
  <conditionalFormatting sqref="M61">
    <cfRule type="cellIs" dxfId="0" priority="9" stopIfTrue="1" operator="equal">
      <formula>0</formula>
    </cfRule>
  </conditionalFormatting>
  <conditionalFormatting sqref="D62">
    <cfRule type="cellIs" dxfId="1" priority="10" stopIfTrue="1" operator="equal">
      <formula>0</formula>
    </cfRule>
  </conditionalFormatting>
  <conditionalFormatting sqref="M102">
    <cfRule type="cellIs" dxfId="1" priority="23" stopIfTrue="1" operator="equal">
      <formula>0</formula>
    </cfRule>
    <cfRule type="cellIs" dxfId="0" priority="24" stopIfTrue="1" operator="equal">
      <formula>0</formula>
    </cfRule>
  </conditionalFormatting>
  <conditionalFormatting sqref="E110">
    <cfRule type="cellIs" dxfId="2" priority="31" stopIfTrue="1" operator="equal">
      <formula>0</formula>
    </cfRule>
  </conditionalFormatting>
  <conditionalFormatting sqref="N124">
    <cfRule type="cellIs" dxfId="0" priority="7" stopIfTrue="1" operator="equal">
      <formula>0</formula>
    </cfRule>
  </conditionalFormatting>
  <conditionalFormatting sqref="M135">
    <cfRule type="cellIs" dxfId="1" priority="29" stopIfTrue="1" operator="equal">
      <formula>0</formula>
    </cfRule>
    <cfRule type="cellIs" dxfId="0" priority="30" stopIfTrue="1" operator="equal">
      <formula>0</formula>
    </cfRule>
  </conditionalFormatting>
  <conditionalFormatting sqref="D139">
    <cfRule type="cellIs" dxfId="1" priority="6" stopIfTrue="1" operator="equal">
      <formula>0</formula>
    </cfRule>
  </conditionalFormatting>
  <conditionalFormatting sqref="D163">
    <cfRule type="cellIs" dxfId="1" priority="2" stopIfTrue="1" operator="equal">
      <formula>0</formula>
    </cfRule>
  </conditionalFormatting>
  <conditionalFormatting sqref="N183">
    <cfRule type="cellIs" dxfId="2" priority="1" stopIfTrue="1" operator="equal">
      <formula>0</formula>
    </cfRule>
  </conditionalFormatting>
  <conditionalFormatting sqref="M189">
    <cfRule type="cellIs" dxfId="0" priority="27" stopIfTrue="1" operator="equal">
      <formula>0</formula>
    </cfRule>
  </conditionalFormatting>
  <conditionalFormatting sqref="M69:M71">
    <cfRule type="cellIs" dxfId="1" priority="34" stopIfTrue="1" operator="equal">
      <formula>0</formula>
    </cfRule>
    <cfRule type="cellIs" dxfId="0" priority="35" stopIfTrue="1" operator="equal">
      <formula>0</formula>
    </cfRule>
  </conditionalFormatting>
  <conditionalFormatting sqref="M73:M81">
    <cfRule type="cellIs" dxfId="1" priority="32" stopIfTrue="1" operator="equal">
      <formula>0</formula>
    </cfRule>
    <cfRule type="cellIs" dxfId="1" priority="33" stopIfTrue="1" operator="equal">
      <formula>0</formula>
    </cfRule>
  </conditionalFormatting>
  <conditionalFormatting sqref="M179:M180">
    <cfRule type="cellIs" dxfId="3" priority="43" stopIfTrue="1" operator="equal">
      <formula>0</formula>
    </cfRule>
  </conditionalFormatting>
  <conditionalFormatting sqref="N115:N116">
    <cfRule type="cellIs" dxfId="0" priority="8" stopIfTrue="1" operator="equal">
      <formula>0</formula>
    </cfRule>
  </conditionalFormatting>
  <conditionalFormatting sqref="E6:I6 E4:E5 F5:I5 D110 D58:D60 D64:D81 D135 M134 M137:N137 K189:L189 M108 M109:N110 M131 M72 M64:M68 M187:M188 M144 M171:N171 M182 M179:M180 M36 M167 N53 M25:M26 M30 M54:M55 M58:M60 N71">
    <cfRule type="cellIs" dxfId="0" priority="42" stopIfTrue="1" operator="equal">
      <formula>0</formula>
    </cfRule>
  </conditionalFormatting>
  <conditionalFormatting sqref="D25:N25 D65:D67 D102 D73:D81 E26:J26 K137:L137 K108:L108 K53:L53 N26 K102:L102 K73:L81 K65:M67">
    <cfRule type="cellIs" dxfId="1" priority="39" stopIfTrue="1" operator="equal">
      <formula>0</formula>
    </cfRule>
  </conditionalFormatting>
  <conditionalFormatting sqref="E25:J26 F53:J53 F110:N110 E134:I134 E179:J181 F135:I135 J134:L135 K179:M180 N135 M134:N134 K25:N25 N71 N53 N109 N179:N181 N171 N26">
    <cfRule type="cellIs" dxfId="2" priority="40" stopIfTrue="1" operator="equal">
      <formula>0</formula>
    </cfRule>
  </conditionalFormatting>
  <conditionalFormatting sqref="D64:D67 D135 D71 M26 M108 M64:M67 K71:L71 M137">
    <cfRule type="cellIs" dxfId="1" priority="41" stopIfTrue="1" operator="equal">
      <formula>0</formula>
    </cfRule>
  </conditionalFormatting>
  <conditionalFormatting sqref="E53 E52:J52 M52:N52">
    <cfRule type="cellIs" dxfId="2" priority="37" stopIfTrue="1" operator="equal">
      <formula>0</formula>
    </cfRule>
  </conditionalFormatting>
  <conditionalFormatting sqref="E135 M135">
    <cfRule type="cellIs" dxfId="2" priority="28" stopIfTrue="1" operator="equal">
      <formula>0</formula>
    </cfRule>
  </conditionalFormatting>
  <conditionalFormatting sqref="D163 M163:N163">
    <cfRule type="cellIs" dxfId="0" priority="3" stopIfTrue="1" operator="equal">
      <formula>0</formula>
    </cfRule>
  </conditionalFormatting>
  <printOptions horizontalCentered="1"/>
  <pageMargins left="0.393055555555556" right="0.393055555555556" top="0.393055555555556" bottom="0.393055555555556" header="0.314583333333333" footer="0.196527777777778"/>
  <pageSetup paperSize="9" scale="80" firstPageNumber="23" fitToHeight="0" orientation="landscape" useFirstPageNumber="1" horizontalDpi="600" verticalDpi="600"/>
  <headerFooter differentOddEven="1">
    <oddFooter>&amp;R—&amp;P—</oddFooter>
    <evenFooter>&amp;L—&amp;P—</even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农村公路新改建项目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沛</cp:lastModifiedBy>
  <dcterms:created xsi:type="dcterms:W3CDTF">2024-05-12T19:18:00Z</dcterms:created>
  <dcterms:modified xsi:type="dcterms:W3CDTF">2025-02-10T03:24:20Z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3E802DEDB0644A5CB3F1A7B5C4B098E3_13</vt:lpwstr>
  </property>
  <property fmtid="{D5CDD505-2E9C-101B-9397-08002B2CF9AE}" pid="3" name="KSOProductBuildVer">
    <vt:lpwstr>2052-12.1.0.19770</vt:lpwstr>
  </property>
</Properties>
</file>