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490" windowHeight="7695" activeTab="3"/>
  </bookViews>
  <sheets>
    <sheet name="总表" sheetId="11" r:id="rId1"/>
    <sheet name="1、场院" sheetId="2" r:id="rId2"/>
    <sheet name="2、接处警楼" sheetId="3" r:id="rId3"/>
    <sheet name="4、备勤楼" sheetId="5" r:id="rId4"/>
  </sheets>
  <definedNames>
    <definedName name="_xlnm._FilterDatabase" localSheetId="1" hidden="1">'1、场院'!$A$1:$K$37</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8" i="3"/>
  <c r="I116" l="1"/>
  <c r="I35"/>
  <c r="I70" l="1"/>
  <c r="I54" l="1"/>
  <c r="I48"/>
  <c r="I34" i="2"/>
  <c r="I35"/>
  <c r="I36"/>
  <c r="I58" i="5" l="1"/>
  <c r="I57"/>
  <c r="I56"/>
  <c r="I55"/>
  <c r="I54"/>
  <c r="I53"/>
  <c r="I50"/>
  <c r="I49"/>
  <c r="I48"/>
  <c r="I47"/>
  <c r="I45"/>
  <c r="I44"/>
  <c r="I42"/>
  <c r="I41"/>
  <c r="I40"/>
  <c r="I38"/>
  <c r="I37"/>
  <c r="I33"/>
  <c r="I32"/>
  <c r="I31"/>
  <c r="I28"/>
  <c r="I27"/>
  <c r="I26"/>
  <c r="I25"/>
  <c r="I24"/>
  <c r="I23"/>
  <c r="I22"/>
  <c r="I21"/>
  <c r="I18"/>
  <c r="I17"/>
  <c r="I16"/>
  <c r="I15"/>
  <c r="I13"/>
  <c r="I12"/>
  <c r="I11"/>
  <c r="I10"/>
  <c r="I9"/>
  <c r="I7"/>
  <c r="I6"/>
  <c r="I5"/>
  <c r="I129" i="3"/>
  <c r="I127"/>
  <c r="I126"/>
  <c r="I125"/>
  <c r="I124"/>
  <c r="I123"/>
  <c r="I122"/>
  <c r="I121"/>
  <c r="I120"/>
  <c r="I117"/>
  <c r="I115"/>
  <c r="I114"/>
  <c r="I113"/>
  <c r="I112"/>
  <c r="I111"/>
  <c r="I110"/>
  <c r="I109"/>
  <c r="I108"/>
  <c r="I107"/>
  <c r="I105"/>
  <c r="I104"/>
  <c r="I102"/>
  <c r="I100"/>
  <c r="I98"/>
  <c r="I97"/>
  <c r="I96"/>
  <c r="I92"/>
  <c r="I91"/>
  <c r="I90"/>
  <c r="I89"/>
  <c r="I88"/>
  <c r="I86"/>
  <c r="I85"/>
  <c r="I84"/>
  <c r="I83"/>
  <c r="I82"/>
  <c r="I80"/>
  <c r="I76"/>
  <c r="I75"/>
  <c r="I74"/>
  <c r="I71"/>
  <c r="I69"/>
  <c r="I68"/>
  <c r="I67"/>
  <c r="I66"/>
  <c r="I64"/>
  <c r="I63"/>
  <c r="I62"/>
  <c r="I61"/>
  <c r="I60"/>
  <c r="I59"/>
  <c r="I58"/>
  <c r="I57"/>
  <c r="I55"/>
  <c r="I50"/>
  <c r="I49"/>
  <c r="I46"/>
  <c r="I45"/>
  <c r="I44"/>
  <c r="I40"/>
  <c r="I39"/>
  <c r="I38"/>
  <c r="I37"/>
  <c r="I36"/>
  <c r="I34"/>
  <c r="I33"/>
  <c r="I32"/>
  <c r="I31"/>
  <c r="I30"/>
  <c r="I27"/>
  <c r="I26"/>
  <c r="I25"/>
  <c r="I24"/>
  <c r="I23"/>
  <c r="I21"/>
  <c r="I20"/>
  <c r="I18"/>
  <c r="I16"/>
  <c r="I15"/>
  <c r="I14"/>
  <c r="I13"/>
  <c r="I12"/>
  <c r="I11"/>
  <c r="I9"/>
  <c r="I8"/>
  <c r="I7"/>
  <c r="I5"/>
  <c r="I33" i="2"/>
  <c r="I32"/>
  <c r="I31"/>
  <c r="I30"/>
  <c r="I29"/>
  <c r="I27"/>
  <c r="I26"/>
  <c r="I25"/>
  <c r="I24"/>
  <c r="I23"/>
  <c r="I21"/>
  <c r="I20"/>
  <c r="I19"/>
  <c r="I18"/>
  <c r="I16"/>
  <c r="I15"/>
  <c r="I14"/>
  <c r="I13"/>
  <c r="I12"/>
  <c r="I11"/>
  <c r="I10"/>
  <c r="I9"/>
  <c r="I8"/>
  <c r="I7"/>
  <c r="I6"/>
  <c r="I5"/>
  <c r="I72" i="3" l="1"/>
  <c r="I29" i="5"/>
  <c r="I28" i="3"/>
  <c r="I51"/>
  <c r="I93"/>
  <c r="I59" i="5"/>
  <c r="I19"/>
  <c r="I51"/>
  <c r="I34"/>
  <c r="I130" i="3"/>
  <c r="I118"/>
  <c r="I77"/>
  <c r="I41"/>
  <c r="I37" i="2"/>
  <c r="C3" i="11" s="1"/>
  <c r="I60" i="5" l="1"/>
  <c r="C5" i="11" s="1"/>
  <c r="I131" i="3"/>
  <c r="C4" i="11" s="1"/>
  <c r="C6" l="1"/>
</calcChain>
</file>

<file path=xl/sharedStrings.xml><?xml version="1.0" encoding="utf-8"?>
<sst xmlns="http://schemas.openxmlformats.org/spreadsheetml/2006/main" count="922" uniqueCount="346">
  <si>
    <t>序号</t>
  </si>
  <si>
    <t>石卡派出所智能化建设报价清单</t>
  </si>
  <si>
    <t>子系统名称</t>
  </si>
  <si>
    <t>单价（元）</t>
  </si>
  <si>
    <t>场院</t>
  </si>
  <si>
    <t>接处警楼</t>
  </si>
  <si>
    <t>备勤楼</t>
  </si>
  <si>
    <t>总计</t>
  </si>
  <si>
    <t>石卡所智慧派出所建设清单-场院</t>
  </si>
  <si>
    <t>名称</t>
  </si>
  <si>
    <t>品牌</t>
  </si>
  <si>
    <t>型号</t>
  </si>
  <si>
    <t>技术规格</t>
  </si>
  <si>
    <t>单位</t>
  </si>
  <si>
    <t>数量</t>
  </si>
  <si>
    <t>单价(元)</t>
  </si>
  <si>
    <t>合价(元)</t>
  </si>
  <si>
    <t>备注</t>
  </si>
  <si>
    <t>一、安全防范系统</t>
  </si>
  <si>
    <t>（一）大门出入口控制系统</t>
  </si>
  <si>
    <t>道闸</t>
  </si>
  <si>
    <t>海康威视</t>
  </si>
  <si>
    <t>DS-TMG40G-LL</t>
  </si>
  <si>
    <t>【道闸】【慢速】
道闸方向：左向
道闸杆长：4.2米
运行速度：6秒
功能特性：杆件双面可粘贴，箱体正面可安装宣传海报，出厂不含广告，杆件叶片采用无动力控制；</t>
  </si>
  <si>
    <t>台</t>
  </si>
  <si>
    <t>出入口显示屏</t>
  </si>
  <si>
    <t>DS-TVL224-4-5Y</t>
  </si>
  <si>
    <t>双基色显示，可以显示红色、绿色、黄色
分辨率64*64，支持最小16点阵显示
支持自定义语音报备，比如车牌信息、广告宣传信息、余位信息等
可显示数字、字符、图形（BMP格式）、汉字，支持GB2312字符集，支持16x16点阵、32x32点阵常用汉字
室外使用，防护等级IP54
内置语音模块，可通过网线控制语音输出支持自定义语音播报
显示屏参数
显示分辨率：64*64
显示亮度：1200cd/m2
屏幕类型：LED
显示：4行4字
显示屏尺寸：351mm*445mm*61.5mm</t>
  </si>
  <si>
    <t>出入口抓拍机</t>
  </si>
  <si>
    <t>DS-TCG205-E</t>
  </si>
  <si>
    <t>集成度高：集摄像机、护罩、LED补光灯、镜头于一体，，有效节省施工布线成本；
调试方便：采用3.1-6mm电动变焦镜头，支持软件自动调焦，调试更加方便，场景适应性更广
接口丰富：丰富的控制接口，可直接控制道闸开/关，支持外接报警设备、LED显示屏、音频输入输出等
识别车牌种类多：能够识别民用车牌（除5小车辆），新能源车牌，警用车牌，2012式新军用车牌，2012式武警车牌等
智能识别算法：深度智能识别算法，支持8种车型，11种车身颜色，220种车标，3000种子品牌等特征识别
黑白名单控制：可选配TF卡，支持黑、白名单的导入及对比，可直接联动道闸开闸，支持脱机运行
多种触发模式：支持线圈触发、视频触发等多种触发模式；捕获率高，纯视频识别，纯视频抓拍时可捕获无车牌，捕获率99.5%以上
防跟车模式：对于连续过车的场景，可实现跟车不落杆，有效解决拥堵问题
双灯一体化：内置红外白光一体化灯珠，有效满足不同的场景需求
摄像机
最低照度：彩色0.022Lux@(F1.2,AGC ON)
黑白0.011Lux @(F1.2,AGC ON)
快门：1/30秒至1/100,000秒
传感器类型：1/3" Progressive Scan CMOS
自动光圈：DC驱动
ICR切换：支持
镜头：电动镜头3.1-6mm
日夜转换模式：ICR红外滤片式
数字降噪：3D数字降噪
压缩标准
视频压缩标准：H.264/H.265/MJPEG
视频压缩码率：32 Kbps~16M bps
图像
帧率：25fps(1920*1200)
图像设置：饱和度,亮度,对比度,白平衡,增益,3D降噪通过软件可调
图像格式：JPEG
最大图像尺寸：1920*1200
网络功能
存储功能：支持SD/SDHC 
通用功能：心跳,密码保护,NTP校时
支持协议：TCP/IP,HTTP,DHCP,DNS,RTP,RTSP,NTP,支持FTP上传图片
抓拍功能
智能识别：车牌识别、车型识别、车标识别、车辆子品牌，车身颜色识别
补光灯控制：补光灯自动光控、时控可选；
图片格式：采用JPEG编码,图片质量可设
接口
通讯接口：1 个RJ45 10M/100M,自适应以太网口 ,1个 RS-485 接口
外部接口：3路触发输入，其中1路IO触发输入、2路报警输入；2路继电器输出，支持道闸开、关、停
内存卡插槽：1个TF卡插槽，可选配TF卡，最大支持容量64G
音频输出：1路音频输入输出
补光灯：支持2个内置LED灯，白光红外可切换
一般规范
防护等级：IP67
工作温度和湿度：-25℃~70℃,湿度小于90%(无凝结)
电源供应：AC100V~240V
功耗：22W MAX</t>
  </si>
  <si>
    <t>LED 常亮灯</t>
  </si>
  <si>
    <t>CXBG-1-CX-DS-TL2000CS</t>
  </si>
  <si>
    <t>色温：5000K~7000K
最佳补光距离：16m～25m
发光角度：40°
光源类型：原装进口大功率白光LED
LED灯珠数量：16颗
响应时间：≤20us
日夜功能：支持环境亮度检测，低照度下自动开启 
设计寿命：≥50000小时
外壳材质：压铸铝
电源：AC220V±20%，47Hz~63Hz
功率：最大36W （实际功率与控制方式相关）
工作环境：工作温度-40℃～+70℃，工作湿度10%～90%
防护等级：IP66
外形尺寸：159mm(W)×216mm(H)×128mm(D)
整机重量：2.72Kg
安装方式：侧装 （支架旋转角度-90°~+90°）</t>
  </si>
  <si>
    <t>个</t>
  </si>
  <si>
    <t>立柱</t>
  </si>
  <si>
    <t>L1300-R117</t>
  </si>
  <si>
    <t>抓拍机立柱</t>
  </si>
  <si>
    <t>出入口控制终端</t>
  </si>
  <si>
    <t>DS-TPE204-S</t>
  </si>
  <si>
    <t>【显示一体机】【双网卡6网口】【单机4车道】【含键鼠】【4进4出开关量口】【多接口】
一体化设计，集成21.5英寸显示器，集成主机，节省空间，快速部署
双千兆网卡，支持网络容错以及双网络IP设定、双网隔离等应用
5个带交换机功能的100M以太网接口及1个独立1000M网络接口 
2个标准全功能RS232接口，可直接接入标准RS232接口设备
标配128G SSD，应对恶略运行环境，适应性更强
预留SATA接口，可选配内置一块机械硬盘
自主设计开发BIOS，系统运行稳定可靠
HDMI显示器输出支持，较好的兼容外部显示设备接入
发热量小，鳍皱散热设计，可保证在0℃~+40℃温度下稳定运行
预安装正版WIN10 IOT 企业版系统</t>
  </si>
  <si>
    <t>防砸雷达</t>
  </si>
  <si>
    <t>DS-TMG034</t>
  </si>
  <si>
    <t>【防砸雷达】
采用79GHz MMIC技术，分辨率更高，检测更稳定；
雷达检测距离可调，检测宽度可调，操作方便，通用性强；
无需学习背景，适应更多复杂现场环境；
采用先进的信号处理技术，可稳定检测到行人和车辆，有效防止“砸车、砸人”事故的发生。
采用LED灯指示雷达工作状态，状态更直观。 
自动记录雷达的配置参数，断电重启后可恢复至之前的工作状态；
环境适应性强，检测性能不受电磁干扰、光照、灰尘、雨雪等外界环境影响。
具备检测车和人功能，支持单人过滤。
按需选配，雷达支架-STJ1-6-SK-DJ</t>
  </si>
  <si>
    <t>平开门</t>
  </si>
  <si>
    <t>DS-K3AP121S-Pg/Dm140</t>
  </si>
  <si>
    <t>1、广告画尺寸1060mm*650mm，前后两张
2、通道宽度890mm—1400mm，尺寸可以现场调节
3、工作电压24VDC，工作温度范围-20℃~50℃
4、灯箱广告LED发光均匀
5、开合方向可控制，开合方式可遥控，（自带两遥控器）
6、遇阻保护：设备采用雷达感应技术，支持遇阻反弹和防夹保护功能
7、广告门控制调节：关门力度，开门保持时间，广告门开、关门速度，减速角度、加速度可调节
8、延保收费：1) 免费质保一年 2) 质保两年：常规出货价+ 10%限价 ； 质保三年：常规出货价+20%限价 ； 质保四年：常规出货价+30%限价 ； 质保五年：常规出货价+50%限价 。</t>
  </si>
  <si>
    <t>人脸识别机</t>
  </si>
  <si>
    <t>DS-K1T673M</t>
  </si>
  <si>
    <t>操作系统：嵌入式Linux操作系统；
屏幕参数： 7英寸触摸显示屏，屏幕比例9:16，屏幕分辨率600*1024；
摄像头参数：采用宽动态200万双目摄像头；
认证方式：支持人脸、刷卡（IC卡、手机NFC卡、CPU卡序列号/内容、身份证卡序列号）、密码认证方式，可外接身份证、指纹、蓝牙、二维码功能模块；
人脸识别：采用深度学习算法，支持单人或多人识别（最多5人同时认证）功能；支持照片、视频防假；1:N人脸识别速度≤0.2s，人脸验证准确率≥99%；
存储容量：本地支持10000人脸库、50000张卡，15万条事件记录；
硬件接口：LAN*1、RS485*1、Wiegand * 1(支持双向)、typeC类型USB接口*1、电锁*1、门磁*1、报警输入*2、报警输出*1、开门按钮*1、SD卡槽*1（最大支持512GB）、3.5mm音频输出接口*1；
通信方式及网络协议：有线网络；
使用环境：IP65，室内外环境（室外使用必须搭配遮阳罩）；
安装方式：壁挂安装（标配挂板，适配86底盒）；
工作电压： DC12V~24V/2A（电源需另配）；
产品尺寸：209.2*110.5*24mm；
设备重量：净重0.56kg，毛重0.88kg
功能介绍：
可视对讲：支持和云平台、客户端、室内机、管理机进行可视对讲；支持配置一键呼叫室内机或管理机；支持副门口机或围墙机模式；
视频预览：支持管理中心远程视频预览，支持接入NVR设备，实现视频录像，编码格式H.264；
口罩检测：支持口罩检测模式，可配置提醒戴口罩模式、强制戴口罩模式，关联门禁控制；
识别界面可配：识别主界面的“呼叫”、“二维码”、“密码”的按键图标可分别配置是否显示；
认证结果显示可配：支持认证成功界面的“照片”、“姓名”、“工号”信息可配置是否显示；
认证结果语音自定义：集成文字转语音（TTS）和语音合成技术，认证成功和认证失败的语音可以分别配置4个时间段进行自定义播报，同时认证成功的语音可叠加播报姓名；
工作模式：支持广告模式、简洁模式主题模式
外接安全模块：支持通过RS485接入门控安全模块，防止主机被恶意破坏的情况下，门锁不被打开；
外接读卡器：支持通过RS485或韦根（W26/W34）接口外接1个读卡器，同时可实现单门反潜回功能；
读卡器模式：支持通过RS485或韦根（W26/W34）接入门禁控制器，作为读卡器模式使用；
门禁计划模板：支持255组计划模板管理，128个周计划，1024个假日计划；支持常开、常闭时段管理；
组合认证：刷卡+密码、刷卡+人脸、人脸+密码等组合认证方式
多重认证：支持多个人员认证（人脸、刷卡等）通过后才开门；
报警功能：设备支持防拆报警、门被外力开起报警、胁迫卡和胁迫密码报警等；
事件上传：在线状态下将设备认证结果信息及联动抓拍照片实时上传给平台，支持断网续传功能，设备离线状态下产生事件在与平台连接后会重新上传；
单机使用：设备可进行本地管理，支持本地注册人脸、查询、设置、管理设备参数等；
WEB管理：支持Web端管理，可进行人员管理、参数配置、事件查询、系统维护等操作。</t>
  </si>
  <si>
    <t>DS-KAB671-HC</t>
  </si>
  <si>
    <t>支架采用钣金喷漆材质，适用于室内外场景 
支架安装需要通过膨胀螺钉固定地面 
支持从底部或背面出线方式 
支架内置电源线及信号延长线，不带开关电源 
安装方式：落地式安装支架，需螺钉固定
使用环境：室内室外
材质：钣金喷漆
支架高度：1.3m</t>
  </si>
  <si>
    <t>遮阳罩</t>
  </si>
  <si>
    <t>DS-K1Z673</t>
  </si>
  <si>
    <t>造型美观、安装便捷，为人脸门禁一体机遮阳使用。
人脸门禁一体机室外使用时，必须搭配遮阳罩。 
使用环境：室内室外 
安装方式：卡扣式安装</t>
  </si>
  <si>
    <t>8口网络交换机</t>
  </si>
  <si>
    <t>新华三</t>
  </si>
  <si>
    <t>US08</t>
  </si>
  <si>
    <t>全千兆交换机是H3C推出的新一代绿色节能无管理以太网塑壳交换机产品，安装维护便利，业务特性丰富，可广泛应用于小微企业、商业连锁、酒店、校园等场景。固定端口：8个10/100/1000Base-T电口，端口交换容量：16Gbps，转发能力：11.9Mpps，包缓存：1.5Mbit</t>
  </si>
  <si>
    <t>（二）视频监控系统</t>
  </si>
  <si>
    <t>星光网络筒型摄像机</t>
  </si>
  <si>
    <t>DS-2CD2T46EWDV3-L</t>
  </si>
  <si>
    <t>400万 1/3" CMOS 白光全彩筒型网络摄像机
智能侦测：支持越界侦测，区域入侵侦测
1个内置麦克风，高清拾音
白光/红外双补光，白光最远可达30 m，红外最远可达50 m
最低照度: 彩色：0.005 Lux @（F1.2，AGC ON），0 Lux with IR
宽动态: 120 dB
焦距&amp;视场角: 
2.8 mm，水平视场角：97°，垂直视场角：52.3°，对角线视场角：114.3°
4 mm，水平视场角：78.8°，垂直视场角:40.5°，对角线视场角：93.9°
6 mm，水平视场角：49.1°，垂直视场角：26.3°，对角线视场角：57.2°
8 mm，水平视场角：37.5°，垂直视场角：20.7°，对角线视场角：43.3° 
12 mm，水平视场角：23.4°，垂直视场角：13.3°，对角线视场角：26.88° 
补光灯类型: 默认白光，可切换红外补光
补光距离: 红外光最远可达50 m，白光最远可达30 m
波长范围: 850 nm
防补光过曝: 支持
最大图像尺寸: 2560 × 1440
视频压缩标准: 主码流：H.265/H.264
音频: 1个内置麦克风
网络: 1个RJ45 10 M/100 M自适应以太网口
启动及工作温湿度: -30 ℃~60 ℃，湿度小于95%（无凝结）
供电方式: DC：12 V ± 25%，支持防反接保护；PoE：802.3af，Class 3
电流及功耗: DC：12 V，0.75 A，最大功耗：9.0 W；PoE：802.3af，36 V~57 V，0.29 A~0.18 A，最大功耗：10.5 W
电源接口类型: Ø5.5 mm圆口
产品尺寸: 186.6 × 92.7 × 87.6 mm
包装尺寸: 235 × 120 × 125 mm
设备重量: 560 g
带包装重量: 750 g
防护: IP66</t>
  </si>
  <si>
    <t>筒机支架</t>
  </si>
  <si>
    <t>国产优质</t>
  </si>
  <si>
    <t>定制</t>
  </si>
  <si>
    <t>壁装支架
外观 白
适用范围 适合枪型、筒型、一体型摄像机壁装
材料 铝合金
调整角度 水平：360°，垂直：-45°~45°
尺寸 70×97.1×173.4mm
重量 201g</t>
  </si>
  <si>
    <t>球机</t>
  </si>
  <si>
    <t>DS-2DE7423IW-A(S6)</t>
  </si>
  <si>
    <t xml:space="preserve">400万7寸23倍网络红外球机_交流
 支持区域入侵侦测，越界侦测，进入区域侦测和离开区域侦等智能侦测并联动跟踪
采用高效补光阵列，低功耗，红外补光150m
内置加热玻璃，有效除雾
支持超低照度，0.005Lux@F1.6(彩色)，0.001Lux@F1.6(黑白)，0 Lux with IR
支持23倍光学变倍，16倍数字变倍
支持三码流技术，每路码流可独立配置分辨率及帧率
支持3D数字降噪，支持120dB宽动态
支持定时抓图与事件抓图功能
支持定时任务，一键守望，一键巡航功能
 支持海康SDK，开放型网络视频接口，ISAPI，GB/T28181，ISUP，萤石
支持两进一出报警，一进一出音频，最大支持256GB microSD卡存储
IP66，抗干扰能力强，适用于严酷的电磁环境，符合GB/T17626.2/3/4/5/6四级标准
传感器类型：1/2.8＂ progressive scan CMOS
 最低照度：彩色：0.005Lux @ (F1.6，AGC ON)；黑白：0.001Lux @(F1.6，AGC ON) ；0 Lux with IR
 宽动态：120dB超宽动态 
焦距：4.8 mm~110 mm，23倍光学变倍 
 视场角：55°~2.7°（广角~望远） 
红外照射距离：150 m 
水平范围：360°
 垂直范围：-15°-90°(自动翻转)
 水平速度：水平键控速度：0.1°-160°/s,速度可设;水平预置点速度：240°/s
 垂直速度：垂直键控速度：0.1°-120°/s,速度可设;垂直预置点速度：200°/s 
主码流帧率分辨率：50 Hz：25 fps（2560 × 1440，1920 × 1080，1280 × 960，1280 × 720）
60 Hz：30 fps（2560 × 1440，1920 × 1080，1280 × 960，1280 × 720）  
 视频压缩标准：H.265;H.264;MJPEG 
网络接口：RJ45网口，自适应10M/100M网络数据 
 SD卡扩展：支持Micro SD/Micro SDHC/Micro SDXC卡,最大支持256GB
 报警输入：2路报警输入
 报警输出：1路报警输出
 音频输入：1路音频输入，音频峰值：2-2.4V[p-p]，输入阻抗：1 kΩ±10%
 音频输出：1路音频输出，线性电平，阻抗:600Ω 
供电方式：AC24V
 电源接口类型：两线式
 电流及功耗：最大功耗：24 W（其中除雾加热1.6W，补光灯12W）
 工作温湿度：-30℃-65℃;湿度小于90%
 恢复出厂设置：支持
 除雾：加热玻璃除雾
 尺寸：Ø220 mm × 353.4 mm 
 重量：4.5 kg 
防护：IP66; 6000V 防雷、防浪涌、防突波，符合GB/T17626.2/3/4/5/6四级标准 </t>
  </si>
  <si>
    <t>球机支架</t>
  </si>
  <si>
    <t>支架、适用于球机</t>
  </si>
  <si>
    <t>（三）围墙监控系统</t>
  </si>
  <si>
    <t>围墙定制支架</t>
  </si>
  <si>
    <t>项目定制安装支架，尺寸：1000*300</t>
  </si>
  <si>
    <t>千兆POE网络交换机</t>
  </si>
  <si>
    <t>DS-3E0510SP-E</t>
  </si>
  <si>
    <t>提供 8 个千兆 PoE 电口，1 个千兆电口，1 个千兆光口。
•  支持 IEEE 802.3at/af。
•  支持 IEEE 802.3、IEEE 802.3u、IEEE 802.3x、IEEE 802.3ab、IEEE 802.3z。
•  支持 6 KV 防浪涌（PoE 口）。
•  支持 PoE 输出功率管理。
•  千兆网络接入设计。
•  线速转发、无阻塞设计。
•  存储转发交换方式。
•  坚固式高强度金属外壳。
•  无风扇设计，高可靠性。</t>
  </si>
  <si>
    <t>光模块</t>
  </si>
  <si>
    <t>SFP-GE-LX-SM1310-D</t>
  </si>
  <si>
    <t>千兆单模，传输距离10KM，LC双芯</t>
  </si>
  <si>
    <t>室外安防箱</t>
  </si>
  <si>
    <t>尺寸高宽深：400*300*180mm</t>
  </si>
  <si>
    <t>（四）安装调试</t>
  </si>
  <si>
    <t>六类网线</t>
  </si>
  <si>
    <t xml:space="preserve">1、护套材质：PVC  2、护套颜色：蓝色 3、成品外径：6.4±0.2mm  4、导体：99.99%纯铜  5、导体直径：23AWG 6、导体绝缘外径：1.02±0.05mm  7、特性阻抗：100±15Ω </t>
  </si>
  <si>
    <t>箱</t>
  </si>
  <si>
    <t>电源线</t>
  </si>
  <si>
    <t>RVV2*1.0mm
1、执行标准：GB/T 5023.5-2008 2、导体为纯无氧铜 3、导体中单线最大直径mm：0.20  4、绝缘厚度mm：0.6 5、护套厚度mm：0.8</t>
  </si>
  <si>
    <t>米</t>
  </si>
  <si>
    <t>主干电源线</t>
  </si>
  <si>
    <t>RVV3*2.5mm</t>
  </si>
  <si>
    <t>光纤</t>
  </si>
  <si>
    <t>6芯光纤
1、外护套材料：聚乙烯（PE） 
2、光缆重量：75-88kg/km 
3、光缆加强件：两根高强度磷化钢丝 
4、钢丝直径：0.9mm 
5、铠装层：双面镀铬涂塑钢带（PSP）纵包</t>
  </si>
  <si>
    <t>PVC线管</t>
  </si>
  <si>
    <t>20PVC保护套管</t>
  </si>
  <si>
    <t>辅助材料</t>
  </si>
  <si>
    <t>一进一出道闸安装基础、摆闸安装基础、管架、线缆、线管、软管、胶布、水晶头、标识、光纤盒、耦合器、光纤跳线、尾纤等</t>
  </si>
  <si>
    <t>项</t>
  </si>
  <si>
    <t>地面切割</t>
  </si>
  <si>
    <t>安装及调试</t>
  </si>
  <si>
    <t>合计(元)：</t>
  </si>
  <si>
    <t>石卡所智慧派出所建设清单-接处警楼</t>
  </si>
  <si>
    <t>（一）重点人员抓拍系统</t>
  </si>
  <si>
    <t>人像摄像机</t>
  </si>
  <si>
    <t>600万 1/1.8" CMOS 星光级智能变焦半球网络摄像机
采用深度学习硬件及算法，支持区域入侵侦测，越界侦测，进入区域侦测和离开区域侦测，支持人脸抓拍
支持电动变焦
最低照度: 彩色：0.002 Lux @（F1.2，AGC ON），0 Lux with IR
宽动态: 120 dB
调节角度: 水平：0°~355°，垂直：0°~75°，旋转：0°~355°  
焦距&amp;视场角: 2.7~12 mm，水平视场角：108.1°~45.6°，垂直视场角：58.4°~25.7°，对角视场角：127.4°~52.2°
补光灯类型: 红外灯
补光距离: 最远可达30 m
防补光过曝: 支持
红外波长范围: 850 nm
最大图像尺寸: 3200 × 1800
视频压缩标准: 主码流：H.265/H.264
网络存储: 支持NAS（NFS，SMB/CIFS均支持），支持MicroSD(即TF卡)/MicroSDHC/MicroSDXC卡（最大256 GB），断网本地录像存储及断网续传
网络: 1个RJ45 10 M/100 M自适应以太网口
音频: 1路输入（Line in），1路输出（Line out）
报警: 1路输入，1路输出;最大支持AC24/DC24 V，1 A
复位: 支持
电源输出: DC12 V，100 mA，建议用于拾音器供电
产品尺寸: Ø153.3 × 111.6 mm
包装尺寸: 244 × 174 × 173 mm
设备重量: 895 g
带包装重量: 1334 g
启动和工作温湿度: -30 ℃~60 ℃，湿度小于95%（无凝结）   
电流及功耗: DC：12 V，0.88 A，最大功耗：10.5 W;PoE：802.3af，36 V~57 V，0.35 A~0.22 A，最大功耗：12.5 W
供电方式: DC：12 V ± 25%，支持防反接保护;PoE：802.3af，Class 3
电源接口类型: Ø5.5 mm圆口 
防护: 防水防尘：IP67; 防暴：IK08</t>
  </si>
  <si>
    <t>接警大厅1、户籍大厅1</t>
  </si>
  <si>
    <t>星光网络半球型摄像机</t>
  </si>
  <si>
    <t>DS-2CD2146FWD-IS</t>
  </si>
  <si>
    <t>400万 1/3" CMOS ICR日夜型半球型网络摄像机
支持Smart侦测：10项事件检测，1项异常检测
最低照度: 彩色：0.005 Lux @（F1.2，AGC ON），黑白：0 Lux with IR
宽动态: 120 dB
调节角度: 水平：0°~360°，垂直：0°~75°，旋转：0°~360° 
焦距&amp;视场角:  
2.8 mm，水平视场角：97°，垂直视场角：52.3°，对角线视场角：114.3°
4 mm，水平视场角：78.8°，垂直视场角：40.5°，对角线视场角：93.9°
6 mm，水平视场角：49.1°，垂直视场角：26.3°，对角线视场角：57.2°
8 mm，水平视场角：37.5°，垂直视场角：20.7°，对角线视场角：43.3°
补光灯类型: 红外灯
补光距离: 最远可达30 m
红外波长范围: 850 nm
防补光过曝: 支持
最大图像尺寸: 2688 × 1520（默认2560 × 1440）
视频压缩标准: 主码流：H.265/H.264
网络存储: 支持NAS（NFS，SMB/CIFS均支持）
音频: 1个内置麦克风
网络: 1个RJ45 10 M/100 M自适应以太网口
启动及工作温湿度: -30 ℃~60 ℃，湿度小于95%（无凝结）
供电方式: DC：12 V ± 25%，支持防反接保护；PoE：802.3af，Class 3
电流及功耗: DC：12 V，0.41 A，最大功耗：5 W；PoE：（802.3af，36 V~57 V），0.18 A ~0.11 A，最大功耗：6.5 W
电源接口类型: Ø5.5 mm圆口
产品尺寸: Ø127.3 × 96.8 mm
包装尺寸: 150 × 150 × 141 mm 
设备重量: 320 g
带包装重量: 530 g
防护: IP66</t>
  </si>
  <si>
    <t>走廊2</t>
  </si>
  <si>
    <t>楼梯口</t>
  </si>
  <si>
    <t>（三）门禁系统</t>
  </si>
  <si>
    <t>人脸门禁一体机</t>
  </si>
  <si>
    <t>门禁开关电源</t>
  </si>
  <si>
    <t>DS-K7M-AW50-1</t>
  </si>
  <si>
    <t>输入电压：100-240VAC；
输出电压：12VDC；
输出电流：4.17A；
输出功率：50W；
工作温度：-30℃-+50℃；
工作湿度：＜95%；
尺寸：99*82*30mm；</t>
  </si>
  <si>
    <t>生物信息采集仪</t>
  </si>
  <si>
    <t>DS-K1F600U-D6E-IF</t>
  </si>
  <si>
    <t>1、3.97英寸触摸显示屏，屏幕分辨率800*480；_x000D_
2、采用200万双目摄像头，有照片视频防假功能；_x000D_
3、支持人脸采集、指纹采集、卡片录入（Mifare/普通CPU/国密CPU卡/二三代身份证序列号）、身份证采集；_x000D_
4、支持有线网络、无线WiFi、USB口通信；_x000D_
5、支持在线采集，通过网络协议或USB口对接到平台，平台进行在线采集，采集信息实时上传；_x000D_
6、工作电压：DC12V/1.5A (自带电源适配器）；_x000D_
7、尺寸：122mm*125mm*138mm</t>
  </si>
  <si>
    <t>门禁-开门按钮</t>
  </si>
  <si>
    <t>结构：塑料面板；
性能：最大耐电流1.25A，电压250V；
输出：常开；
类型：适合埋入式电器盒使用；
尺寸：86*86mm，安装后露出13mm
重量：0.07kg；</t>
  </si>
  <si>
    <t>只</t>
  </si>
  <si>
    <t>单门磁力锁</t>
  </si>
  <si>
    <t>DS-K4H250ESC</t>
  </si>
  <si>
    <t>锁体主体颜色为：氧化银。
最大静态直线拉力：280kg ± 5%；
断电开锁，满足消防要求；
具有电锁状态指示灯（红灯为开锁状态， 绿灯为上锁状态）；
支持锁状态侦测信号(门磁)输出：NO/NC/COM接点；
工作电压：12V/500mA 或 24V/250mA；
锁体尺寸：长240*宽48.8*厚27.5(mm)；
吸板尺寸：长180*宽38.8*高13(mm)；
使用环境：室内（不防水）；
适用门型：木门、玻璃门、金属门、防火门；</t>
  </si>
  <si>
    <t>把</t>
  </si>
  <si>
    <t>单门磁力锁配件</t>
  </si>
  <si>
    <t>DS-K4H250EC-U</t>
  </si>
  <si>
    <t>选用材料：高强铝合金，表面喷沙，颜色为氧化银。
外壳处理：阳极硬化电镀处理
适用门型：下无框玻璃门专用，10-15mm厚度玻璃门  建议门体和上门框之间的间距大于5mm。
开门方式：90度外开式门
产品重量：0.32kg
外观尺寸：长184*宽45*厚37.5(mm)</t>
  </si>
  <si>
    <t>（四）网络传输</t>
  </si>
  <si>
    <t>24口POE网络交换机</t>
  </si>
  <si>
    <t>1. 金属外壳，交换容量≥52Gbps，转发率≥38.7Mpps；
2.≥24个千兆电口+2千兆光口；
3.支持PoE+，整机225W 输出功率，单端口最大供电功率30W
4.MAC≥ 16K，共享缓存架构，
5.支持≥4级拨码开关（标准交换、一键VLAN、流量控制、汇聚上联四种工作模式），带挂耳</t>
  </si>
  <si>
    <t>（五）环境监控存储管理系统</t>
  </si>
  <si>
    <t>网络硬盘录像机</t>
  </si>
  <si>
    <t>DS-8632N-E8-V3</t>
  </si>
  <si>
    <t>【硬件规格】
1.5U标准机架式8盘位网络硬盘录像机，ATX电源
支持满配8TB硬盘（总容量可达64TB)
1个HDMI接口、1个VGA接口，同源输出，可支持4K输出
2个10M/100M/1000Mbps网口
报警IO接口：16路报警输入，4路报警输出
【产品性能】
输入带宽：160Mbps
输出带宽：80Mbps
接入能力：32路H.264、H.265格式高清码流接入
解码能力：最大支持8×1080P</t>
  </si>
  <si>
    <t>硬盘</t>
  </si>
  <si>
    <t>优质</t>
  </si>
  <si>
    <t>8TB，3.5英寸 SATA 3.0接口</t>
  </si>
  <si>
    <t>块</t>
  </si>
  <si>
    <t>（六）辅材及施工</t>
  </si>
  <si>
    <t>门禁主机电源线</t>
  </si>
  <si>
    <t>线管压槽</t>
  </si>
  <si>
    <t>批</t>
  </si>
  <si>
    <t>分项合计（安全防范系统）</t>
  </si>
  <si>
    <t>二、视频督察系统</t>
  </si>
  <si>
    <t>防暴半球型网络摄像机</t>
  </si>
  <si>
    <t>科达</t>
  </si>
  <si>
    <t>IPC2541-FN-SIR30</t>
  </si>
  <si>
    <t>500W普及迷你防暴半球型网络摄像机，1/2.8"500W像素高性能传感器，宽动态。点阵式红外灯，30米红外，内置2.8mm定焦镜头。H.264/H.265，2880x1620@25fps，2560×1440@25fps，1920× 1080@25fps，基础智能。1×RJ45,1×内置TF卡槽，1×RS485,1×内置MIC，1×Line IN，1×Line OUT，1×告警输入，1×告警输出。DC12V/POE。不含电源。</t>
  </si>
  <si>
    <t>高保真拾音器</t>
  </si>
  <si>
    <t>快鱼</t>
  </si>
  <si>
    <t>C401HN2.TRADIO</t>
  </si>
  <si>
    <t>拾音范围：室内背景噪声为50dB(A)，音源声级不低于86dB(A)，输出电平幅度不低于0.5V时，拾音半径不小于6m（相当于监听80平方米空间）；
音频传输距离:3000米
灵敏度:-45dB
频率响应:20Hz ～ 20kHz
指向特性:全指向性
信噪比:65dB ( 1米40 dB音源)30dB (10米40 dB音源) 1KHz at 1 Pa
动态范围:104dB (1KHz at Max dB SPL)
最大承受音压:120dB SPL (1KHz,THD 1%)
输出阻抗:600欧姆非平衡
输出信号幅度:2.5Vpp/-25db
麦克风:全指向性电容咪头
咪头数量:单咪头
信号处理电路:ClearSpeech ASIC专业音频处理
防水特性:户内防潮
适用范围:会议室、办公室、接待厅等
保护电路:雷击保护、电源极性反转保护
适配器:内置前置放大电路，不需要适配器
连接方式:采用4芯制传输方式，兼容DC12V/AC24V
传输线缆:3芯0.5mm2 RVVP屏蔽电缆
电源电压:直流稳压DC 12V
电源电流:20 mA
工作环境温度;-25℃ ～ 70℃
颜色:白色
外壳材质:圆碟式金属网面
外形尺寸:95mm×95mm×30mm(高)
重量:80 克
符合标准: 符合标准欧盟CE标准,美国FCC认证,IP66检测报告,3C认证和通过ISO9000认证,司法部预防犯罪研究所荣誉证书</t>
  </si>
  <si>
    <t>拾音器电源</t>
  </si>
  <si>
    <t>AMP211F</t>
  </si>
  <si>
    <t>拾音器接口:1个三芯(V,A,G)
音频输出端子:二个线性输出(1个两芯端子,1个3.5插孔)一个MIC信号(3.5插孔)
音量调节:-20dB ～ +20dB
频率响应:20Hz ～ 20kHz
输出电压:12VDC±5%
输出电流:≤200mA
纹波:≤20mvrms
输出信号幅度:2.5Vpp/-25db
防水特性:户内防潮
保护电路:雷击保护、电源极性反转保护
拾音器连接方式:电源线V（红色）、音频A（黄色）、公共地G（黑色）
拾音器线缆:3芯0.5mm2 RVVP屏蔽电缆
音频输出线缆:长距离：2芯0.5mm2 RVVP，短距离：视频同轴电缆
电源输入电压:交流电AC200V～250V/直流电DC12V
工作环境温度:-40℃ ～ 75℃
颜色:黑色
外壳材质:PVC
外形尺寸:113mm×78.5mm×43.5mm
重量:226 克</t>
  </si>
  <si>
    <t>网络录像机</t>
  </si>
  <si>
    <t>NVR2821-08032B</t>
  </si>
  <si>
    <t>网络录像机，八盘位，可接32路前端；支持人脸，车辆等结构化数据存储，上传；上联支持GB，VSIP，下联支持onvif，GB，RTSP；分辨率4K/400W/1080P/720P/D1/CIF/QCIF，H.264/H.265，1路4K或9路1080P实时浏览或者回放，8*SATA接口，2*告警输入输出，2*RS485，1*USB3.0，2*USB2.0，1*双向音频，双千兆网口，1*VGA，1*HDMI(支持4K即3840*2160分辨率)，VGA，HDMI异源输出，支持1路4K/9路1080P解码，支持零通道编码。</t>
  </si>
  <si>
    <t>显示器</t>
  </si>
  <si>
    <t>1、护套材质：PVC  2、护套颜色：蓝色 3、成品外径：6.4±0.2mm  4、导体：99.99%纯铜  5、导体直径：23AWG 6、导体绝缘外径：1.02±0.05mm  7、特性阻抗：100±15Ω</t>
  </si>
  <si>
    <t>PVC20保护套管</t>
  </si>
  <si>
    <t>20Φ</t>
  </si>
  <si>
    <t>保护套管，20Φ</t>
  </si>
  <si>
    <t>含：软管、管接头、膨胀螺丝、水晶头、胶布、扎带、标签等</t>
  </si>
  <si>
    <t>1、布管、布线，线路测试、取电、
2、监控设备安装及调试
3、存储设备安装调试</t>
  </si>
  <si>
    <t>分项合计（视频督察系统）</t>
  </si>
  <si>
    <t>三、智能枪弹库系统</t>
  </si>
  <si>
    <t>（一）警务督察系统</t>
  </si>
  <si>
    <t>蓄电池</t>
  </si>
  <si>
    <t>信号线</t>
  </si>
  <si>
    <t>PVC，软管、管接头、膨胀螺丝、水晶头、胶布、扎带、标签、排插等</t>
  </si>
  <si>
    <t>分项合计（智能枪弹库系统）</t>
  </si>
  <si>
    <t>四、智慧警务系统</t>
  </si>
  <si>
    <t>（一）大屏显示系统</t>
  </si>
  <si>
    <t>98寸显示设备</t>
  </si>
  <si>
    <t>创维</t>
  </si>
  <si>
    <t>一、屏体配置
1、产品类型：智能网络4K LED电视
2、亮度均匀性：＞72%
3、分辨率:3840*2160
4、扫描频率:60Hz
5、扫描方式:逐行
6、屏幕比例:16：9
7、最大可视角:178°
8、背光灯寿命：50000小时
9、响应时间:8ms
10、对比度:1200 :1(Typ.)
11、整机外形尺寸：2189.6 X1245 X 80mm
二、系统参数
1、处理器:Quad-Core A55 1.9GHz
2、内存：2G Byte
3、系统:Android   9.0
4、存储内存：32G Byte
5、外部储存：U 盘最大支持 128G
6、输出端口（IN）：AV 端口:2 组(CVBS+R+L)、RF 端口:1 组、HDMl 端口:3 组、USB 端口:1 组、R]45 端口:1 组
7、输出端口(OUT)：COAX 端口:1 组、Earphone :1 组
三、能效：3级。</t>
  </si>
  <si>
    <t>支架</t>
  </si>
  <si>
    <t>98寸显示设备挂墙支架</t>
  </si>
  <si>
    <t>套</t>
  </si>
  <si>
    <t>（二）排队叫号系统</t>
  </si>
  <si>
    <t>排队叫号管理软件</t>
  </si>
  <si>
    <t>杭州锐同</t>
  </si>
  <si>
    <t>RTS-QMS V2.0</t>
  </si>
  <si>
    <t>取号管理：系统提供二级取号界面，即按部门种类、业务类型进行取号操作；叫号管理：系统提供正常叫号、优先叫号等叫号流程</t>
  </si>
  <si>
    <t>触摸取号机</t>
  </si>
  <si>
    <t>RTH-TC-A2200</t>
  </si>
  <si>
    <t>产品通过国家权威部门检测并提供相关测试报告及3C证书
22寸显示器，触摸屏
CPU 双核2.0GHZ，DDR3 2G内存，64G SSD硬盘
分辨率：4096×4096    定位精度：2mm 
响应时间：&lt;16ms       可感知100G的触摸力
表面硬度：莫氏硬度≥7级 
特殊要求：防尘、防水、防暴、防刮擦 
单点触摸：≥6000万次，使用寿命不小于10年
不受其它外围设备电磁干扰的影响，符合CE/FCC安全标准
支持手写识别输入   环境温度：-20—60℃
环境湿度：20%—85%RH
票号打印：EPSON532热敏打印机
身份证读卡器</t>
  </si>
  <si>
    <t>32寸叫号窗口屏</t>
  </si>
  <si>
    <t>RTH-SC-A3200</t>
  </si>
  <si>
    <t>产品通过国家权威部门检测并提供相关测试报告及3C证书
一、显示参数、1.显示类型：LED背光源；2.显示面积：32英寸；3.显示比例：16:9；4.可视角度：≥89°/89°/89°/89°(L/R/U/D)；5.液晶分辨率：1920×1080; 6.亮度：≥350cd/m2；7.对比度：≥3000:1
二、内置硬件参数，工控机主板
1.安卓5.X版本，CPU四核1.6GHz；2.内存：2G 及以上；3.存储空间：8G Nand Flash ；4.集成高性能显示核心；5.网络接口：1个100M/1000M RJ45 网络端口，6.接口：USB*2等
三、设备外壳采用汽车工艺烤漆，防锈蚀处理；局部配合3mm厚度钢化玻璃保护面板</t>
  </si>
  <si>
    <t>吊装支架（1.5-2米）</t>
  </si>
  <si>
    <t>◆材质：优质冷轧钢
◆承重范围：68.2
◆适合尺寸：32-75英寸
◆伸缩长度：1584-1234mm
◆倾仰角度：+15度/-5度
◆适用孔距100x100-600x400mm</t>
  </si>
  <si>
    <t>43寸综合显示屏</t>
  </si>
  <si>
    <t>RTH-SC-A4300</t>
  </si>
  <si>
    <t>产品通过国家权威部门检测并提供相关测试报告及3C证书
一、显示参数、1.显示类型：LED背光源；2.显示面积：43英寸；3.显示比例：16:9；4.可视角度：≥89°/89°/89°/89°(L/R/U/D)；5.液晶分辨率：1920×1080; 6.亮度：≥350cd/m2；7.对比度：≥3000:1
二、内置硬件参数，工控机主板
1.安卓5.X版本，CPU四核1.6GHz；2.内存：2G 及以上；3.存储空间：8G Nand Flash ；4.集成高性能显示核心；5.网络接口：1个100M/1000M RJ45 网络端口，6.接口：USB*2等
三、设备外壳采用汽车工艺烤漆，防锈蚀处理；局部配合3mm厚度钢化玻璃保护面板</t>
  </si>
  <si>
    <t>无线叫号器</t>
  </si>
  <si>
    <t>RTS-QM-14A</t>
  </si>
  <si>
    <t>处理办事取号队列；排队系统自动定位。
1) 呼叫：正常呼叫第一位或下一位等候者。
2)重呼：当呼叫等候者没有及时响应，可以多次重新呼叫。
3) 优先呼叫：碰到紧急或有特殊关系的等候者，可优先呼叫。
4) 呼叫推后：呼叫的人员可能由于各种原因没有及时到窗口办事，这时工作人员可以叫推后，推后的位数和次数可自行设定。
5)办结：办理完成后按“办结”，数据会发送到后台对工作人员的服务时间进行统计。</t>
  </si>
  <si>
    <t>喇叭</t>
  </si>
  <si>
    <t>先科</t>
  </si>
  <si>
    <t>S1-8</t>
  </si>
  <si>
    <t>放置于一级排队叫号显示屏区附近，连接功放。用于语音播放。</t>
  </si>
  <si>
    <t>功放</t>
  </si>
  <si>
    <t>SA-5012</t>
  </si>
  <si>
    <t>用于语音控制器安装位置附近。将来自控制器音频信号源的微弱电信号进行放大以驱动扬声器发出声音</t>
  </si>
  <si>
    <t>（三）辅材及施工</t>
  </si>
  <si>
    <t>软管、管接头、膨胀螺丝、水晶头、胶布、扎带、标签、排插、音频接头等</t>
  </si>
  <si>
    <t>系统安装调试</t>
  </si>
  <si>
    <t>分项合计（智慧警务系统）</t>
  </si>
  <si>
    <t>五、综合指挥调度室</t>
  </si>
  <si>
    <t>98BG22</t>
  </si>
  <si>
    <t>显示设备支架</t>
  </si>
  <si>
    <t>98寸显示设备，落地活动式安装支架</t>
  </si>
  <si>
    <t>安装调试</t>
  </si>
  <si>
    <t>1、显示屏安装，屏体调试；</t>
  </si>
  <si>
    <t>分项合计（综合指挥调度室）</t>
  </si>
  <si>
    <t>六、户籍档案管理室</t>
  </si>
  <si>
    <t>（一）视频监控系统</t>
  </si>
  <si>
    <t>（二）门禁控制系统</t>
  </si>
  <si>
    <t>操作系统：嵌入式Linux操作系统；_x000D_
屏幕参数： 7英寸触摸显示屏，屏幕比例9:16，屏幕分辨率600*1024；_x000D_
摄像头参数：采用宽动态200万双目摄像头；_x000D_
认证方式：支持人脸、刷卡（IC卡、手机NFC卡、CPU卡序列号/内容、身份证卡序列号）、密码认证方式，可外接身份证、指纹、蓝牙、二维码功能模块；_x000D_
人脸识别：采用深度学习算法，支持单人或多人识别（最多5人同时认证）功能；支持照片、视频防假；1:N人脸识别速度≤0.2s，人脸验证准确率≥99%；_x000D_
存储容量：本地支持10000人脸库、50000张卡，15万条事件记录；_x000D_
硬件接口：LAN*1、RS485*1、Wiegand * 1(支持双向)、typeC类型USB接口*1、电锁*1、门磁*1、报警输入*2、报警输出*1、开门按钮*1、SD卡槽*1（最大支持512GB）、3.5mm音频输出接口*1；_x000D_
通信方式及网络协议：有线网络；_x000D_
使用环境：IP65，室内外环境（室外使用必须搭配遮阳罩）；_x000D_
安装方式：壁挂安装（标配挂板，适配86底盒）；_x000D_
工作电压： DC12V~24V/2A（电源需另配）；_x000D_
产品尺寸：209.2*110.5*24mm；_x000D_
设备重量：净重0.56kg，毛重0.88kg_x000D_
_x000D_
功能介绍：_x000D_
可视对讲：支持和云平台、客户端、室内机、管理机进行可视对讲；支持配置一键呼叫室内机或管理机；支持副门口机或围墙机模式；_x000D_
视频预览：支持管理中心远程视频预览，支持接入NVR设备，实现视频录像，编码格式H.264；_x000D_
口罩检测：支持口罩检测模式，可配置提醒戴口罩模式、强制戴口罩模式，关联门禁控制；_x000D_
识别界面可配：识别主界面的“呼叫”、“二维码”、“密码”的按键图标可分别配置是否显示；_x000D_
认证结果显示可配：支持认证成功界面的“照片”、“姓名”、“工号”信息可配置是否显示；_x000D_
认证结果语音自定义：集成文字转语音（TTS）和语音合成技术，认证成功和认证失败的语音可以分别配置4个时间段进行自定义播报，同时认证成功的语音可叠加播报姓名；_x000D_
工作模式：支持广告模式、简洁模式主题模式_x000D_
外接安全模块：支持通过RS485接入门控安全模块，防止主机被恶意破坏的情况下，门锁不被打开；_x000D_
外接读卡器：支持通过RS485或韦根（W26/W34）接口外接1个读卡器，同时可实现单门反潜回功能；_x000D_
读卡器模式：支持通过RS485或韦根（W26/W34）接入门禁控制器，作为读卡器模式使用；_x000D_
门禁计划模板：支持255组计划模板管理，128个周计划，1024个假日计划；支持常开、常闭时段管理；_x000D_
组合认证：刷卡+密码、刷卡+人脸、人脸+密码等组合认证方式_x000D_
多重认证：支持多个人员认证（人脸、刷卡等）通过后才开门；_x000D_
报警功能：设备支持防拆报警、门被外力开起报警、胁迫卡和胁迫密码报警等；_x000D_
事件上传：在线状态下将设备认证结果信息及联动抓拍照片实时上传给平台，支持断网续传功能，设备离线状态下产生事件在与平台连接后会重新上传；_x000D_
单机使用：设备可进行本地管理，支持本地注册人脸、查询、设置、管理设备参数等；_x000D_
WEB管理：支持Web端管理，可进行人员管理、参数配置、事件查询、系统维护等操作。</t>
  </si>
  <si>
    <t>EB29开门按钮</t>
  </si>
  <si>
    <t>结构：塑料面板；_x000D_
性能：最大耐电流1.25A，电压250V；_x000D_
输出：常开；_x000D_
类型：适合埋入式电器盒使用；_x000D_
尺寸：86*86mm，安装后露出13mm_x000D_
重量：0.07kg；</t>
  </si>
  <si>
    <t>锁体主体颜色为：氧化银。_x000D_
最大静态直线拉力：280kg ± 5%；_x000D_
断电开锁，满足消防要求；_x000D_
具有电锁状态指示灯（红灯为开锁状态， 绿灯为上锁状态）；_x000D_
支持锁状态侦测信号(门磁)输出：NO/NC/COM接点；_x000D_
工作电压：12V/500mA 或 24V/250mA；_x000D_
锁体尺寸：长240*宽48.8*厚27.5(mm)；_x000D_
吸板尺寸：长180*宽38.8*高13(mm)；_x000D_
使用环境：室内（不防水）；_x000D_
适用门型：木门、玻璃门、金属门、防火门；</t>
  </si>
  <si>
    <t>DS-K4H250EC-LZ</t>
  </si>
  <si>
    <t>选用材料：高强铝合金，表面喷沙，颜色为深灰色。
外壳处理：阳极硬化电镀处理
适用门型：木门、金属门
开门方式：90度内开式门
产品重量：0.77kg
L型支架尺寸：长238*宽47*厚30(mm)
Z型支架尺寸：长185*宽51*厚50(mm)</t>
  </si>
  <si>
    <t>1、软管、管接头、膨胀螺丝、水晶头、胶布、扎带、标签、排插等
2、防火涂料，电工胶，螺钉等</t>
  </si>
  <si>
    <t>分项合计（户籍档案管理室）</t>
  </si>
  <si>
    <t>七、网络综合布线系统</t>
  </si>
  <si>
    <t>（一）公安网系统</t>
  </si>
  <si>
    <t>48口网管交换机（三层）</t>
  </si>
  <si>
    <t>US552-X</t>
  </si>
  <si>
    <t>1.性能：交换容量≥496Gbps，包转发率≥148Mpps
2.端口：提供≥48个千兆电口，≥2个千兆光口，≥2个SFP+万兆光口
3.支持IPv4/IPv6静态路由、双栈协议
4.支持基于端口的VLAN,支持MAC、Guest VALN
5.支持ARP Detection、ARP限速
6.支持端口镜像和流镜像
7.支持端口聚合，支持10GE、动态和静态聚合
8.支持STP/RSTP/MSTP
9.支持SP/WRR/SP+WRR，支持流量限速
10.支持SNMP、RMON、SSH；
11.支持WEB网管,支持802.1X、MAC等认证方式
12.支持接入IMC管理平台</t>
  </si>
  <si>
    <t>核心</t>
  </si>
  <si>
    <t>48口网管交换机</t>
  </si>
  <si>
    <t>US552</t>
  </si>
  <si>
    <t>48*GE+4*SFP,交换容量432Gbps,包转发108Mpps；H3C US500系列交换机支持丰富的ARP防御功能，例如ARP Detection，实现用户合法性检查功能和ARP报文有效性检查功能，ARP限速，避免大量ARP报文对CPU进行冲击等。支持多种认证，如802.1X，WEB认证，MAC认证。支持端口隔离，支持访问控制列表，支持端口限速，支持丰富以太网IPv6功能等。</t>
  </si>
  <si>
    <t>督查</t>
  </si>
  <si>
    <t>（二）视频专网系统</t>
  </si>
  <si>
    <t>（三）政务外网系统</t>
  </si>
  <si>
    <t>（四）语音系统</t>
  </si>
  <si>
    <t>100对110语音配线架</t>
  </si>
  <si>
    <t>RJ11语音模块</t>
  </si>
  <si>
    <t>RJ11 六类非屏蔽信息模块</t>
  </si>
  <si>
    <t>（五）信息点及配套</t>
  </si>
  <si>
    <t>单口网络86面板</t>
  </si>
  <si>
    <t>86单口面板，ABS新料</t>
  </si>
  <si>
    <t>六类非屏蔽RJ45模块</t>
  </si>
  <si>
    <t>RJ45 六类非屏蔽信息模块</t>
  </si>
  <si>
    <t>六类非屏蔽RJ45跳线(2米)</t>
  </si>
  <si>
    <t>水晶头塑料材质：聚碳酸酯（PC） 
2、跳线接头类型：注塑RJ45端子-注塑RJ45端子
3、护套材质：PVC/LSZH（颜色：灰、黄、绿、蓝、红可选）
4、采用8芯多股非屏蔽软线作为跳线主体
5、端子接触簧片整体镀金50u 
6、跳线线缆阻抗类型：100±15Ω 
7、适用信号：六类非屏蔽信道  
8、跳线弯曲半径：≥4D(D：跳线外径) 
9、外径：6.1±0.2mm 
10、导体直径：23AWG
11、传输带宽：250MHz  
12、跳线长度：2m</t>
  </si>
  <si>
    <t>条</t>
  </si>
  <si>
    <t>48口六类非屏蔽网络配线架（含模块）</t>
  </si>
  <si>
    <t>1、配线架金属材质：全钢架结构+黑色喷塑 
2、配线架塑料材质：PBT工程塑料、PC聚碳酸酯、ABS工程塑料 
3、IDC打线端子：磷青铜镀镍 
4、镀金层厚度：50µm 
5、配线架模块类型：8口一体式模块*6组 
6、接线端子类型：IDC与110双用端子，可卡接导体为0.45～0.6mm 
7、配线架背部理线功能：配线架背部含1*24折叠式金属理线板 
8、安装方式：使用配线架包装内标配螺丝安装于机架内</t>
  </si>
  <si>
    <t>政务外网1、公安网1，视频专网1</t>
  </si>
  <si>
    <t>金属理线器(24档)</t>
  </si>
  <si>
    <t>1、理线器整体材质：采用冷轧钢板，静电喷塑 2、上下24孔理线出口，后方进线口，方便线缆管理 3、充足的线槽空间，支持大容量跳线管理，配有卡接式盖板 4、19英寸1U标准机架式设备    5、支持更宽大的理线空间，提供更高的结构强度 6、安装高度：1U  7、安装方式：机柜螺丝安装</t>
  </si>
  <si>
    <t>光纤配线架</t>
  </si>
  <si>
    <t>24口机架式光纤盒(通用型,含档板)加厚-SC/LC</t>
  </si>
  <si>
    <t>配套辅材</t>
  </si>
  <si>
    <t>插排、金属软管、管接头、膨胀螺丝、水晶头、胶布、扎带、标签等</t>
  </si>
  <si>
    <t>工程实施</t>
  </si>
  <si>
    <t>公安网、视频专网、政务外网及语音网网络设备安装调试</t>
  </si>
  <si>
    <t>分项合计（网络综合布线系统）</t>
  </si>
  <si>
    <t>八、中心机房</t>
  </si>
  <si>
    <t>机柜</t>
  </si>
  <si>
    <t>图腾</t>
  </si>
  <si>
    <t>G3664281S000</t>
  </si>
  <si>
    <t>主干电源线缆</t>
  </si>
  <si>
    <t>YJV-3*10mm</t>
  </si>
  <si>
    <t>配电箱</t>
  </si>
  <si>
    <t>机房配套配电箱</t>
  </si>
  <si>
    <r>
      <rPr>
        <sz val="9"/>
        <rFont val="微软雅黑"/>
        <family val="2"/>
        <charset val="134"/>
      </rPr>
      <t>UPS</t>
    </r>
    <r>
      <rPr>
        <sz val="9"/>
        <rFont val="宋体"/>
        <family val="3"/>
        <charset val="134"/>
      </rPr>
      <t>主机</t>
    </r>
  </si>
  <si>
    <r>
      <t xml:space="preserve">Nenghao
</t>
    </r>
    <r>
      <rPr>
        <sz val="11"/>
        <color indexed="8"/>
        <rFont val="宋体"/>
        <family val="3"/>
        <charset val="134"/>
      </rPr>
      <t>（能浩）</t>
    </r>
  </si>
  <si>
    <t>PT10KS</t>
  </si>
  <si>
    <t>Nenghao</t>
  </si>
  <si>
    <t>12V100AH</t>
  </si>
  <si>
    <t>节</t>
  </si>
  <si>
    <t>电池柜</t>
  </si>
  <si>
    <t>C-16</t>
  </si>
  <si>
    <t>电池汇流开关</t>
  </si>
  <si>
    <t>电池到主机线材</t>
  </si>
  <si>
    <r>
      <rPr>
        <sz val="9"/>
        <rFont val="微软雅黑"/>
        <family val="2"/>
        <charset val="134"/>
      </rPr>
      <t>BVR25mm</t>
    </r>
    <r>
      <rPr>
        <vertAlign val="superscript"/>
        <sz val="11"/>
        <rFont val="宋体"/>
        <family val="3"/>
        <charset val="134"/>
      </rPr>
      <t>²</t>
    </r>
  </si>
  <si>
    <t>分项合计（中心机房）</t>
  </si>
  <si>
    <t>石卡所智慧派出所建设清单-备勤楼</t>
  </si>
  <si>
    <t>1楼楼梯口</t>
  </si>
  <si>
    <t>设备网用</t>
  </si>
  <si>
    <t>（二）门禁系统</t>
  </si>
  <si>
    <t>备勤楼楼梯口1台，两间审讯室个1台</t>
  </si>
  <si>
    <t>三、党员活动室</t>
  </si>
  <si>
    <t>分项合计（党员活动室）</t>
  </si>
  <si>
    <t>四、网络综合布线系统</t>
  </si>
  <si>
    <t>（一）政务外网洛系统</t>
  </si>
  <si>
    <t>交换机（24口二层网管）</t>
  </si>
  <si>
    <t>US1750-28P</t>
  </si>
  <si>
    <t>1.性能：交换容量≥336Gbps，包转发率≥78Mpps
2.端口：提供≥24个千兆电口，≥4个千兆光口
3.支持基于协议的VLAN,支持MAC、Guest VALN，支持VLAN映射
4.支持IPv6静态路由、双协议栈
5.支持二层、三层、四层ACL，支持IPv4、IPv6 ACL和VLAN ACL
6.支持端口镜像和流镜像
7.支持端口聚合，支持动态和静态聚合
8.支持STP/RSTP/MSTP
9.支持SP/WRR/SP+WRR，支持流量限速
10.支持IGMP V1/V2/V3 Snooping、PIM Snooping
11.6KV端口防雷
12.支持SNMP、RMON、SSH；
13.支持WEB网管,支持802.1X、MAC等认证方式
14.支持接入IMC管理平台
15.绿色节能设计</t>
  </si>
  <si>
    <t>（二）公安网网络系统</t>
  </si>
  <si>
    <t>（三）视频专网洛系统</t>
  </si>
  <si>
    <t>（四）信息点及配套</t>
  </si>
  <si>
    <t>24个政务外网、4个视频专网、4个公安网</t>
  </si>
  <si>
    <t>1、线管、金属软管、水晶头、胶布、扎带、标签等辅材</t>
  </si>
  <si>
    <t>信息点工程实施</t>
  </si>
  <si>
    <t>五、分机房</t>
  </si>
  <si>
    <t>9U墙柜</t>
  </si>
  <si>
    <t>一楼弱电井内</t>
  </si>
  <si>
    <t>12芯光纤
1、外护套材料：聚乙烯（PE） 
2、光缆重量：75-88kg/km 
3、光缆加强件：两根高强度磷化钢丝 
4、钢丝直径：0.9mm 
5、铠装层：双面镀铬涂塑钢带（PSP）纵包</t>
  </si>
  <si>
    <t>12口机架式光纤盒(通用型,含档板)加厚-SC/LC</t>
  </si>
  <si>
    <t>插排、金属软管、管接头、膨胀螺丝、水晶头、胶布、扎带、标签、尾纤、光纤耦合器等</t>
  </si>
  <si>
    <t>分项合计（分机房）</t>
  </si>
  <si>
    <t>RVV2*1.0mm
1、执行标准：GB/T 5023.5-2008 2、导体为纯无氧铜 3、导体中单线最大直径mm：0.20  4、绝缘厚度mm：0.6 5、护套厚度mm：0.8</t>
    <phoneticPr fontId="10" type="noConversion"/>
  </si>
  <si>
    <t>RVV4*1.0mm
1、执行标准：GB/T 5023.5-2008 2、导体为纯无氧铜 3、导体中单线最大直径mm：0.20  4、绝缘厚度mm：0.6 5、护套厚度mm：0.8</t>
    <phoneticPr fontId="10" type="noConversion"/>
  </si>
  <si>
    <t>RVV4*1.0</t>
    <phoneticPr fontId="10" type="noConversion"/>
  </si>
  <si>
    <t>1、信息点布线、穿管、线路测试、面板安装及调试
2、公安网、视频专网、政务外网及语音网网络设备安装调试</t>
    <phoneticPr fontId="10" type="noConversion"/>
  </si>
  <si>
    <t>墙面开槽及恢复、布管、布线，线路测试、取电、设备安装及调试</t>
    <phoneticPr fontId="10" type="noConversion"/>
  </si>
  <si>
    <t>22寸显示器
支持1920 × 1080高清显示
178°/178°广视角
爱眼不闪屏，低蓝光设计
HDMI+VGA双接口，丰富连接性和兼容性
采用 3D 降噪技术，图像鲜艳明亮，呈现真实细节
三边无边框设计，纤薄机身
标配底座，标准VESA壁挂孔位，满足不同场景使用需求</t>
    <phoneticPr fontId="10" type="noConversion"/>
  </si>
  <si>
    <t>（二）安装调试</t>
    <phoneticPr fontId="10" type="noConversion"/>
  </si>
  <si>
    <t>1、电视机显示设备安装调试
2、排队叫号系统及设备安装、软件部署、系统调试与功能测试</t>
    <phoneticPr fontId="10" type="noConversion"/>
  </si>
  <si>
    <t xml:space="preserve">1、线路、设备安装
</t>
    <phoneticPr fontId="10" type="noConversion"/>
  </si>
  <si>
    <t>1、墙面开槽、布管、穿线、恢复、光纤熔接
2、道闸设备安装及调试
3、围墙监控设备按照及调试</t>
    <phoneticPr fontId="38" type="noConversion"/>
  </si>
  <si>
    <t>1、管架制作安装、信息点布线、线路测试、
2、面板安装及调试，线路标签制作</t>
    <phoneticPr fontId="38" type="noConversion"/>
  </si>
  <si>
    <t>DS-3E0510SP-E</t>
    <phoneticPr fontId="10" type="noConversion"/>
  </si>
  <si>
    <t>1、主干线路开槽、埋管、穿线
2、墙面开槽及恢复、布管、布线，线路测试、取电、设备安装及调试</t>
    <phoneticPr fontId="10" type="noConversion"/>
  </si>
  <si>
    <t>一、屏体配置
1、产品类型：智能网络4K LED电视
2、亮度均匀性：＞72%
3、分辨率:3840*2160
4、扫描频率:60Hz
5、扫描方式:逐行
6、屏幕比例:16：9
7、最大可视角:178°
8、背光灯寿命：50000小时
9、响应时间:8ms
10、对比度:1200 :1(Typ.)
11、整机外形尺寸：2189.6 X1245 X 80mm
二、系统参数
1、处理器:Quad-Core A55 1.9GHz
2、内存：2G Byte
3、系统:Android   9.0
4、存储内存：32G Byte
5、外部储存：U 盘最大支持 128G
6、输出端口（IN）：AV 端口:2 组(CVBS+R+L)、RF 端口:1 组、HDMl 端口:3 组、USB 端口:1 组、R]45 端口:1 组
7、输出端口(OUT)：COAX 端口:1 组、Earphone :1 组
三、能效：3级。</t>
    <phoneticPr fontId="10" type="noConversion"/>
  </si>
  <si>
    <t>电池架采用金属组件、机械性能好，承载能力大，结构紧凑合理，互换性能，整柜静电喷塑、柔光、耐磨、防腐蚀、防火性能好、绝缘、经久耐用。设计可放置多只大容量或少容量电池。方便运输、安装。尺寸（长×宽×高mm）：800×880×1190。</t>
    <phoneticPr fontId="10" type="noConversion"/>
  </si>
  <si>
    <t>直流开关和箱体，每组一个直流开关。一个汇流开关</t>
    <phoneticPr fontId="10" type="noConversion"/>
  </si>
  <si>
    <t>3组电池到开关箱线材和开关箱到主机线材，加配20个150A紫铜开口端子</t>
    <phoneticPr fontId="10" type="noConversion"/>
  </si>
  <si>
    <t>接地材料、找平材料、支架材料、软管、管接头、膨胀螺丝、水晶头、胶布、扎带、标签、</t>
    <phoneticPr fontId="10" type="noConversion"/>
  </si>
  <si>
    <r>
      <t>1</t>
    </r>
    <r>
      <rPr>
        <sz val="9"/>
        <rFont val="宋体"/>
        <family val="3"/>
        <charset val="134"/>
      </rPr>
      <t>、采用单进单出功率：</t>
    </r>
    <r>
      <rPr>
        <sz val="9"/>
        <rFont val="Times New Roman"/>
        <family val="1"/>
      </rPr>
      <t>10kVA/9kW</t>
    </r>
    <r>
      <rPr>
        <sz val="9"/>
        <rFont val="宋体"/>
        <family val="3"/>
        <charset val="134"/>
      </rPr>
      <t>；输入电压范围：</t>
    </r>
    <r>
      <rPr>
        <sz val="9"/>
        <rFont val="Times New Roman"/>
        <family val="1"/>
      </rPr>
      <t>220V±25%</t>
    </r>
    <r>
      <rPr>
        <sz val="9"/>
        <rFont val="宋体"/>
        <family val="3"/>
        <charset val="134"/>
      </rPr>
      <t>、频率：</t>
    </r>
    <r>
      <rPr>
        <sz val="9"/>
        <rFont val="Times New Roman"/>
        <family val="1"/>
      </rPr>
      <t>50Hz</t>
    </r>
    <r>
      <rPr>
        <sz val="9"/>
        <rFont val="宋体"/>
        <family val="3"/>
        <charset val="134"/>
      </rPr>
      <t>；输出电压：</t>
    </r>
    <r>
      <rPr>
        <sz val="9"/>
        <rFont val="Times New Roman"/>
        <family val="1"/>
      </rPr>
      <t>220V</t>
    </r>
    <r>
      <rPr>
        <sz val="9"/>
        <rFont val="宋体"/>
        <family val="3"/>
        <charset val="134"/>
      </rPr>
      <t>。</t>
    </r>
    <r>
      <rPr>
        <sz val="9"/>
        <rFont val="Times New Roman"/>
        <family val="1"/>
      </rPr>
      <t xml:space="preserve">
2</t>
    </r>
    <r>
      <rPr>
        <sz val="9"/>
        <rFont val="宋体"/>
        <family val="3"/>
        <charset val="134"/>
      </rPr>
      <t>、要求具备输入频率自适应功能，即可自适应</t>
    </r>
    <r>
      <rPr>
        <sz val="9"/>
        <rFont val="Times New Roman"/>
        <family val="1"/>
      </rPr>
      <t>50Hz/60Hz</t>
    </r>
    <r>
      <rPr>
        <sz val="9"/>
        <rFont val="宋体"/>
        <family val="3"/>
        <charset val="134"/>
      </rPr>
      <t>的电源频率输入，无需更改任何设置。</t>
    </r>
    <r>
      <rPr>
        <sz val="9"/>
        <rFont val="Times New Roman"/>
        <family val="1"/>
      </rPr>
      <t xml:space="preserve">
3</t>
    </r>
    <r>
      <rPr>
        <sz val="9"/>
        <rFont val="宋体"/>
        <family val="3"/>
        <charset val="134"/>
      </rPr>
      <t>、</t>
    </r>
    <r>
      <rPr>
        <sz val="9"/>
        <rFont val="Times New Roman"/>
        <family val="1"/>
      </rPr>
      <t>UPS</t>
    </r>
    <r>
      <rPr>
        <sz val="9"/>
        <rFont val="宋体"/>
        <family val="3"/>
        <charset val="134"/>
      </rPr>
      <t>整机效率可高达</t>
    </r>
    <r>
      <rPr>
        <sz val="9"/>
        <rFont val="Times New Roman"/>
        <family val="1"/>
      </rPr>
      <t>95%</t>
    </r>
    <r>
      <rPr>
        <sz val="9"/>
        <rFont val="宋体"/>
        <family val="3"/>
        <charset val="134"/>
      </rPr>
      <t>，灵活的电池配置：</t>
    </r>
    <r>
      <rPr>
        <sz val="9"/>
        <rFont val="Times New Roman"/>
        <family val="1"/>
      </rPr>
      <t>192/216/240Vdc</t>
    </r>
    <r>
      <rPr>
        <sz val="9"/>
        <rFont val="宋体"/>
        <family val="3"/>
        <charset val="134"/>
      </rPr>
      <t>可调（</t>
    </r>
    <r>
      <rPr>
        <sz val="9"/>
        <rFont val="Times New Roman"/>
        <family val="1"/>
      </rPr>
      <t>16</t>
    </r>
    <r>
      <rPr>
        <sz val="9"/>
        <rFont val="宋体"/>
        <family val="3"/>
        <charset val="134"/>
      </rPr>
      <t>节</t>
    </r>
    <r>
      <rPr>
        <sz val="9"/>
        <rFont val="Times New Roman"/>
        <family val="1"/>
      </rPr>
      <t>/18</t>
    </r>
    <r>
      <rPr>
        <sz val="9"/>
        <rFont val="宋体"/>
        <family val="3"/>
        <charset val="134"/>
      </rPr>
      <t>节</t>
    </r>
    <r>
      <rPr>
        <sz val="9"/>
        <rFont val="Times New Roman"/>
        <family val="1"/>
      </rPr>
      <t>/20/</t>
    </r>
    <r>
      <rPr>
        <sz val="9"/>
        <rFont val="宋体"/>
        <family val="3"/>
        <charset val="134"/>
      </rPr>
      <t>节）。</t>
    </r>
    <r>
      <rPr>
        <sz val="9"/>
        <rFont val="Times New Roman"/>
        <family val="1"/>
      </rPr>
      <t xml:space="preserve">
4</t>
    </r>
    <r>
      <rPr>
        <sz val="9"/>
        <rFont val="宋体"/>
        <family val="3"/>
        <charset val="134"/>
      </rPr>
      <t>、可支持来电自启动功能，市电来电可自启动机器，无需人工值守。</t>
    </r>
    <r>
      <rPr>
        <sz val="9"/>
        <rFont val="Times New Roman"/>
        <family val="1"/>
      </rPr>
      <t xml:space="preserve">
5</t>
    </r>
    <r>
      <rPr>
        <sz val="9"/>
        <rFont val="宋体"/>
        <family val="3"/>
        <charset val="134"/>
      </rPr>
      <t>、报警功能：具备电池低压、市电异常、</t>
    </r>
    <r>
      <rPr>
        <sz val="9"/>
        <rFont val="Times New Roman"/>
        <family val="1"/>
      </rPr>
      <t>UPS</t>
    </r>
    <r>
      <rPr>
        <sz val="9"/>
        <rFont val="宋体"/>
        <family val="3"/>
        <charset val="134"/>
      </rPr>
      <t>故障、输出过载、输出短路报警功能。</t>
    </r>
    <r>
      <rPr>
        <sz val="9"/>
        <rFont val="Times New Roman"/>
        <family val="1"/>
      </rPr>
      <t xml:space="preserve">
6</t>
    </r>
    <r>
      <rPr>
        <sz val="9"/>
        <rFont val="宋体"/>
        <family val="3"/>
        <charset val="134"/>
      </rPr>
      <t>、保护功能：具备电池欠压、过载、短路、过温、保护功能。</t>
    </r>
    <r>
      <rPr>
        <sz val="9"/>
        <rFont val="Times New Roman"/>
        <family val="1"/>
      </rPr>
      <t xml:space="preserve">
7</t>
    </r>
    <r>
      <rPr>
        <sz val="9"/>
        <rFont val="宋体"/>
        <family val="3"/>
        <charset val="134"/>
      </rPr>
      <t>、</t>
    </r>
    <r>
      <rPr>
        <sz val="9"/>
        <rFont val="Times New Roman"/>
        <family val="1"/>
      </rPr>
      <t>AV</t>
    </r>
    <r>
      <rPr>
        <sz val="9"/>
        <rFont val="宋体"/>
        <family val="3"/>
        <charset val="134"/>
      </rPr>
      <t>大液晶曲面显示屏，可视角度达</t>
    </r>
    <r>
      <rPr>
        <sz val="9"/>
        <rFont val="Times New Roman"/>
        <family val="1"/>
      </rPr>
      <t>140°</t>
    </r>
    <r>
      <rPr>
        <sz val="9"/>
        <rFont val="宋体"/>
        <family val="3"/>
        <charset val="134"/>
      </rPr>
      <t>，方便用户从不同角度读取数据。可显示</t>
    </r>
    <r>
      <rPr>
        <sz val="9"/>
        <rFont val="Times New Roman"/>
        <family val="1"/>
      </rPr>
      <t>UPS</t>
    </r>
    <r>
      <rPr>
        <sz val="9"/>
        <rFont val="宋体"/>
        <family val="3"/>
        <charset val="134"/>
      </rPr>
      <t>主机的工作模式、工作参数与用户的负载量、电池剩余容量等，方便用户对设备进行管理。</t>
    </r>
    <r>
      <rPr>
        <sz val="9"/>
        <rFont val="Times New Roman"/>
        <family val="1"/>
      </rPr>
      <t xml:space="preserve">
8</t>
    </r>
    <r>
      <rPr>
        <sz val="9"/>
        <rFont val="宋体"/>
        <family val="3"/>
        <charset val="134"/>
      </rPr>
      <t>、保护接地导体和保护连接地导体接地电阻</t>
    </r>
    <r>
      <rPr>
        <sz val="9"/>
        <rFont val="Times New Roman"/>
        <family val="1"/>
      </rPr>
      <t>≤0.008Ω</t>
    </r>
    <r>
      <rPr>
        <sz val="9"/>
        <rFont val="宋体"/>
        <family val="3"/>
        <charset val="134"/>
      </rPr>
      <t>。</t>
    </r>
    <r>
      <rPr>
        <sz val="9"/>
        <rFont val="Times New Roman"/>
        <family val="1"/>
      </rPr>
      <t xml:space="preserve">
9</t>
    </r>
    <r>
      <rPr>
        <sz val="9"/>
        <rFont val="宋体"/>
        <family val="3"/>
        <charset val="134"/>
      </rPr>
      <t>、当电路配置是任何运行方式下，</t>
    </r>
    <r>
      <rPr>
        <sz val="9"/>
        <rFont val="Times New Roman"/>
        <family val="1"/>
      </rPr>
      <t xml:space="preserve">UPS </t>
    </r>
    <r>
      <rPr>
        <sz val="9"/>
        <rFont val="宋体"/>
        <family val="3"/>
        <charset val="134"/>
      </rPr>
      <t>的保护接地导体承载</t>
    </r>
    <r>
      <rPr>
        <sz val="9"/>
        <rFont val="Times New Roman"/>
        <family val="1"/>
      </rPr>
      <t>UPS</t>
    </r>
    <r>
      <rPr>
        <sz val="9"/>
        <rFont val="宋体"/>
        <family val="3"/>
        <charset val="134"/>
      </rPr>
      <t>及其连接的负载对地漏电流的总和时，</t>
    </r>
    <r>
      <rPr>
        <sz val="9"/>
        <rFont val="Times New Roman"/>
        <family val="1"/>
      </rPr>
      <t>UPS</t>
    </r>
    <r>
      <rPr>
        <sz val="9"/>
        <rFont val="宋体"/>
        <family val="3"/>
        <charset val="134"/>
      </rPr>
      <t>应符合</t>
    </r>
    <r>
      <rPr>
        <sz val="9"/>
        <rFont val="Times New Roman"/>
        <family val="1"/>
      </rPr>
      <t xml:space="preserve"> GB 4943-2001</t>
    </r>
    <r>
      <rPr>
        <sz val="9"/>
        <rFont val="宋体"/>
        <family val="3"/>
        <charset val="134"/>
      </rPr>
      <t>的</t>
    </r>
    <r>
      <rPr>
        <sz val="9"/>
        <rFont val="Times New Roman"/>
        <family val="1"/>
      </rPr>
      <t>5.1.2</t>
    </r>
    <r>
      <rPr>
        <sz val="9"/>
        <rFont val="宋体"/>
        <family val="3"/>
        <charset val="134"/>
      </rPr>
      <t>的要求，接触电流</t>
    </r>
    <r>
      <rPr>
        <sz val="9"/>
        <rFont val="Times New Roman"/>
        <family val="1"/>
      </rPr>
      <t>≤0.786mA</t>
    </r>
    <r>
      <rPr>
        <sz val="9"/>
        <rFont val="宋体"/>
        <family val="3"/>
        <charset val="134"/>
      </rPr>
      <t>。</t>
    </r>
    <r>
      <rPr>
        <sz val="9"/>
        <rFont val="Times New Roman"/>
        <family val="1"/>
      </rPr>
      <t xml:space="preserve">
10</t>
    </r>
    <r>
      <rPr>
        <sz val="9"/>
        <rFont val="宋体"/>
        <family val="3"/>
        <charset val="134"/>
      </rPr>
      <t>、当出现</t>
    </r>
    <r>
      <rPr>
        <sz val="9"/>
        <rFont val="Times New Roman"/>
        <family val="1"/>
      </rPr>
      <t>125%</t>
    </r>
    <r>
      <rPr>
        <sz val="9"/>
        <rFont val="宋体"/>
        <family val="3"/>
        <charset val="134"/>
      </rPr>
      <t>过载时，</t>
    </r>
    <r>
      <rPr>
        <sz val="9"/>
        <rFont val="Times New Roman"/>
        <family val="1"/>
      </rPr>
      <t xml:space="preserve">UPS </t>
    </r>
    <r>
      <rPr>
        <sz val="9"/>
        <rFont val="宋体"/>
        <family val="3"/>
        <charset val="134"/>
      </rPr>
      <t>应正常工作并以声光信号报警。当过载持续时间</t>
    </r>
    <r>
      <rPr>
        <sz val="9"/>
        <rFont val="Times New Roman"/>
        <family val="1"/>
      </rPr>
      <t>(10KVA≤</t>
    </r>
    <r>
      <rPr>
        <sz val="9"/>
        <rFont val="宋体"/>
        <family val="3"/>
        <charset val="134"/>
      </rPr>
      <t>功率</t>
    </r>
    <r>
      <rPr>
        <sz val="9"/>
        <rFont val="Times New Roman"/>
        <family val="1"/>
      </rPr>
      <t>:10mnin</t>
    </r>
    <r>
      <rPr>
        <sz val="9"/>
        <rFont val="宋体"/>
        <family val="3"/>
        <charset val="134"/>
      </rPr>
      <t>或强度超过规定值后</t>
    </r>
    <r>
      <rPr>
        <sz val="9"/>
        <rFont val="Times New Roman"/>
        <family val="1"/>
      </rPr>
      <t xml:space="preserve">,UPS </t>
    </r>
    <r>
      <rPr>
        <sz val="9"/>
        <rFont val="宋体"/>
        <family val="3"/>
        <charset val="134"/>
      </rPr>
      <t>应自动关闭输出并有相应保护。过载消失后应正常开机。</t>
    </r>
    <r>
      <rPr>
        <sz val="9"/>
        <rFont val="Times New Roman"/>
        <family val="1"/>
      </rPr>
      <t xml:space="preserve">
11</t>
    </r>
    <r>
      <rPr>
        <sz val="9"/>
        <rFont val="宋体"/>
        <family val="3"/>
        <charset val="134"/>
      </rPr>
      <t>、电源效率应符合</t>
    </r>
    <r>
      <rPr>
        <sz val="9"/>
        <rFont val="Times New Roman"/>
        <family val="1"/>
      </rPr>
      <t>GB/T 14715-2017</t>
    </r>
    <r>
      <rPr>
        <sz val="9"/>
        <rFont val="宋体"/>
        <family val="3"/>
        <charset val="134"/>
      </rPr>
      <t>附录</t>
    </r>
    <r>
      <rPr>
        <sz val="9"/>
        <rFont val="Times New Roman"/>
        <family val="1"/>
      </rPr>
      <t>A</t>
    </r>
    <r>
      <rPr>
        <sz val="9"/>
        <rFont val="宋体"/>
        <family val="3"/>
        <charset val="134"/>
      </rPr>
      <t>的</t>
    </r>
    <r>
      <rPr>
        <sz val="9"/>
        <rFont val="Times New Roman"/>
        <family val="1"/>
      </rPr>
      <t>A.4</t>
    </r>
    <r>
      <rPr>
        <sz val="9"/>
        <rFont val="宋体"/>
        <family val="3"/>
        <charset val="134"/>
      </rPr>
      <t>条款：</t>
    </r>
    <r>
      <rPr>
        <sz val="9"/>
        <rFont val="Times New Roman"/>
        <family val="1"/>
      </rPr>
      <t>15%</t>
    </r>
    <r>
      <rPr>
        <sz val="9"/>
        <rFont val="宋体"/>
        <family val="3"/>
        <charset val="134"/>
      </rPr>
      <t>负载</t>
    </r>
    <r>
      <rPr>
        <sz val="9"/>
        <rFont val="Times New Roman"/>
        <family val="1"/>
      </rPr>
      <t>:88.32%</t>
    </r>
    <r>
      <rPr>
        <sz val="9"/>
        <rFont val="宋体"/>
        <family val="3"/>
        <charset val="134"/>
      </rPr>
      <t>；</t>
    </r>
    <r>
      <rPr>
        <sz val="9"/>
        <rFont val="Times New Roman"/>
        <family val="1"/>
      </rPr>
      <t>25%</t>
    </r>
    <r>
      <rPr>
        <sz val="9"/>
        <rFont val="宋体"/>
        <family val="3"/>
        <charset val="134"/>
      </rPr>
      <t>负载</t>
    </r>
    <r>
      <rPr>
        <sz val="9"/>
        <rFont val="Times New Roman"/>
        <family val="1"/>
      </rPr>
      <t>:90.69%</t>
    </r>
    <r>
      <rPr>
        <sz val="9"/>
        <rFont val="宋体"/>
        <family val="3"/>
        <charset val="134"/>
      </rPr>
      <t>；</t>
    </r>
    <r>
      <rPr>
        <sz val="9"/>
        <rFont val="Times New Roman"/>
        <family val="1"/>
      </rPr>
      <t>75%</t>
    </r>
    <r>
      <rPr>
        <sz val="9"/>
        <rFont val="宋体"/>
        <family val="3"/>
        <charset val="134"/>
      </rPr>
      <t>负载</t>
    </r>
    <r>
      <rPr>
        <sz val="9"/>
        <rFont val="Times New Roman"/>
        <family val="1"/>
      </rPr>
      <t>:92.73%</t>
    </r>
    <r>
      <rPr>
        <sz val="9"/>
        <rFont val="宋体"/>
        <family val="3"/>
        <charset val="134"/>
      </rPr>
      <t>；</t>
    </r>
    <r>
      <rPr>
        <sz val="9"/>
        <rFont val="Times New Roman"/>
        <family val="1"/>
      </rPr>
      <t>100%</t>
    </r>
    <r>
      <rPr>
        <sz val="9"/>
        <rFont val="宋体"/>
        <family val="3"/>
        <charset val="134"/>
      </rPr>
      <t>负载</t>
    </r>
    <r>
      <rPr>
        <sz val="9"/>
        <rFont val="Times New Roman"/>
        <family val="1"/>
      </rPr>
      <t>:92.85%</t>
    </r>
    <r>
      <rPr>
        <sz val="9"/>
        <rFont val="宋体"/>
        <family val="3"/>
        <charset val="134"/>
      </rPr>
      <t>。</t>
    </r>
    <r>
      <rPr>
        <sz val="9"/>
        <rFont val="Times New Roman"/>
        <family val="1"/>
      </rPr>
      <t xml:space="preserve">
12</t>
    </r>
    <r>
      <rPr>
        <sz val="9"/>
        <rFont val="宋体"/>
        <family val="3"/>
        <charset val="134"/>
      </rPr>
      <t>、标配</t>
    </r>
    <r>
      <rPr>
        <sz val="9"/>
        <rFont val="Times New Roman"/>
        <family val="1"/>
      </rPr>
      <t>RS232</t>
    </r>
    <r>
      <rPr>
        <sz val="9"/>
        <rFont val="宋体"/>
        <family val="3"/>
        <charset val="134"/>
      </rPr>
      <t>接口，智能插槽能提供丰富的可扩展功能，可选择安装</t>
    </r>
    <r>
      <rPr>
        <sz val="9"/>
        <rFont val="Times New Roman"/>
        <family val="1"/>
      </rPr>
      <t>Winpower CMC</t>
    </r>
    <r>
      <rPr>
        <sz val="9"/>
        <rFont val="宋体"/>
        <family val="3"/>
        <charset val="134"/>
      </rPr>
      <t>监控卡、</t>
    </r>
    <r>
      <rPr>
        <sz val="9"/>
        <rFont val="Times New Roman"/>
        <family val="1"/>
      </rPr>
      <t>SNMP</t>
    </r>
    <r>
      <rPr>
        <sz val="9"/>
        <rFont val="宋体"/>
        <family val="3"/>
        <charset val="134"/>
      </rPr>
      <t>卡、</t>
    </r>
    <r>
      <rPr>
        <sz val="9"/>
        <rFont val="Times New Roman"/>
        <family val="1"/>
      </rPr>
      <t>RS485</t>
    </r>
    <r>
      <rPr>
        <sz val="9"/>
        <rFont val="宋体"/>
        <family val="3"/>
        <charset val="134"/>
      </rPr>
      <t>、</t>
    </r>
    <r>
      <rPr>
        <sz val="9"/>
        <rFont val="Times New Roman"/>
        <family val="1"/>
      </rPr>
      <t>AS400</t>
    </r>
    <r>
      <rPr>
        <sz val="9"/>
        <rFont val="宋体"/>
        <family val="3"/>
        <charset val="134"/>
      </rPr>
      <t>卡、</t>
    </r>
    <r>
      <rPr>
        <sz val="9"/>
        <rFont val="Times New Roman"/>
        <family val="1"/>
      </rPr>
      <t>EMD</t>
    </r>
    <r>
      <rPr>
        <sz val="9"/>
        <rFont val="宋体"/>
        <family val="3"/>
        <charset val="134"/>
      </rPr>
      <t>环境监测器。</t>
    </r>
    <r>
      <rPr>
        <sz val="9"/>
        <rFont val="Times New Roman"/>
        <family val="1"/>
      </rPr>
      <t xml:space="preserve">
13</t>
    </r>
    <r>
      <rPr>
        <sz val="9"/>
        <rFont val="宋体"/>
        <family val="3"/>
        <charset val="134"/>
      </rPr>
      <t>、生产制造商厂家具备《武器装备质量管理体系认证证书》。</t>
    </r>
    <phoneticPr fontId="10" type="noConversion"/>
  </si>
  <si>
    <r>
      <t>1</t>
    </r>
    <r>
      <rPr>
        <sz val="9"/>
        <rFont val="宋体"/>
        <family val="3"/>
        <charset val="134"/>
      </rPr>
      <t>、采用</t>
    </r>
    <r>
      <rPr>
        <sz val="9"/>
        <rFont val="Times New Roman"/>
        <family val="1"/>
      </rPr>
      <t>12V100AH</t>
    </r>
    <r>
      <rPr>
        <sz val="9"/>
        <rFont val="宋体"/>
        <family val="3"/>
        <charset val="134"/>
      </rPr>
      <t>免维护阀控式铅酸蓄电池。</t>
    </r>
    <r>
      <rPr>
        <sz val="9"/>
        <rFont val="Times New Roman"/>
        <family val="1"/>
      </rPr>
      <t xml:space="preserve">
2</t>
    </r>
    <r>
      <rPr>
        <sz val="9"/>
        <rFont val="宋体"/>
        <family val="3"/>
        <charset val="134"/>
      </rPr>
      <t>、阻燃性能：应符合</t>
    </r>
    <r>
      <rPr>
        <sz val="9"/>
        <rFont val="Times New Roman"/>
        <family val="1"/>
      </rPr>
      <t>YD/T799-2010</t>
    </r>
    <r>
      <rPr>
        <sz val="9"/>
        <rFont val="宋体"/>
        <family val="3"/>
        <charset val="134"/>
      </rPr>
      <t>中第</t>
    </r>
    <r>
      <rPr>
        <sz val="9"/>
        <rFont val="Times New Roman"/>
        <family val="1"/>
      </rPr>
      <t>6.4</t>
    </r>
    <r>
      <rPr>
        <sz val="9"/>
        <rFont val="宋体"/>
        <family val="3"/>
        <charset val="134"/>
      </rPr>
      <t>条的要求。</t>
    </r>
    <r>
      <rPr>
        <sz val="9"/>
        <rFont val="Times New Roman"/>
        <family val="1"/>
      </rPr>
      <t xml:space="preserve">
3</t>
    </r>
    <r>
      <rPr>
        <sz val="9"/>
        <rFont val="宋体"/>
        <family val="3"/>
        <charset val="134"/>
      </rPr>
      <t>、气密性应能承受</t>
    </r>
    <r>
      <rPr>
        <sz val="9"/>
        <rFont val="Times New Roman"/>
        <family val="1"/>
      </rPr>
      <t>50kPa</t>
    </r>
    <r>
      <rPr>
        <sz val="9"/>
        <rFont val="宋体"/>
        <family val="3"/>
        <charset val="134"/>
      </rPr>
      <t>的正压或负压而不破裂、不开胶，压力释放后壳体无残余变形。</t>
    </r>
    <r>
      <rPr>
        <sz val="9"/>
        <rFont val="Times New Roman"/>
        <family val="1"/>
      </rPr>
      <t xml:space="preserve">
4</t>
    </r>
    <r>
      <rPr>
        <sz val="9"/>
        <rFont val="宋体"/>
        <family val="3"/>
        <charset val="134"/>
      </rPr>
      <t>、</t>
    </r>
    <r>
      <rPr>
        <sz val="9"/>
        <rFont val="Times New Roman"/>
        <family val="1"/>
      </rPr>
      <t>10h</t>
    </r>
    <r>
      <rPr>
        <sz val="9"/>
        <rFont val="宋体"/>
        <family val="3"/>
        <charset val="134"/>
      </rPr>
      <t>率放电：以</t>
    </r>
    <r>
      <rPr>
        <sz val="9"/>
        <rFont val="Times New Roman"/>
        <family val="1"/>
      </rPr>
      <t>1.0I₁₀</t>
    </r>
    <r>
      <rPr>
        <sz val="9"/>
        <rFont val="宋体"/>
        <family val="3"/>
        <charset val="134"/>
      </rPr>
      <t>放电至终止电压</t>
    </r>
    <r>
      <rPr>
        <sz val="9"/>
        <rFont val="Times New Roman"/>
        <family val="1"/>
      </rPr>
      <t>1.80V/</t>
    </r>
    <r>
      <rPr>
        <sz val="9"/>
        <rFont val="宋体"/>
        <family val="3"/>
        <charset val="134"/>
      </rPr>
      <t>单体，其放电容量应</t>
    </r>
    <r>
      <rPr>
        <sz val="9"/>
        <rFont val="Times New Roman"/>
        <family val="1"/>
      </rPr>
      <t>&gt;C₁₀(200.0)</t>
    </r>
    <r>
      <rPr>
        <sz val="9"/>
        <rFont val="宋体"/>
        <family val="3"/>
        <charset val="134"/>
      </rPr>
      <t>。</t>
    </r>
    <r>
      <rPr>
        <sz val="9"/>
        <rFont val="Times New Roman"/>
        <family val="1"/>
      </rPr>
      <t xml:space="preserve">
5</t>
    </r>
    <r>
      <rPr>
        <sz val="9"/>
        <rFont val="宋体"/>
        <family val="3"/>
        <charset val="134"/>
      </rPr>
      <t>、</t>
    </r>
    <r>
      <rPr>
        <sz val="9"/>
        <rFont val="Times New Roman"/>
        <family val="1"/>
      </rPr>
      <t>3h</t>
    </r>
    <r>
      <rPr>
        <sz val="9"/>
        <rFont val="宋体"/>
        <family val="3"/>
        <charset val="134"/>
      </rPr>
      <t>率放电：以</t>
    </r>
    <r>
      <rPr>
        <sz val="9"/>
        <rFont val="Times New Roman"/>
        <family val="1"/>
      </rPr>
      <t>2.5I₁₀</t>
    </r>
    <r>
      <rPr>
        <sz val="9"/>
        <rFont val="宋体"/>
        <family val="3"/>
        <charset val="134"/>
      </rPr>
      <t>放电至终止电压</t>
    </r>
    <r>
      <rPr>
        <sz val="9"/>
        <rFont val="Times New Roman"/>
        <family val="1"/>
      </rPr>
      <t>1.80V/</t>
    </r>
    <r>
      <rPr>
        <sz val="9"/>
        <rFont val="宋体"/>
        <family val="3"/>
        <charset val="134"/>
      </rPr>
      <t>单体，其放电容量应多</t>
    </r>
    <r>
      <rPr>
        <sz val="9"/>
        <rFont val="Times New Roman"/>
        <family val="1"/>
      </rPr>
      <t>0.75C₁₀(150.0)</t>
    </r>
    <r>
      <rPr>
        <sz val="9"/>
        <rFont val="宋体"/>
        <family val="3"/>
        <charset val="134"/>
      </rPr>
      <t>。</t>
    </r>
    <r>
      <rPr>
        <sz val="9"/>
        <rFont val="Times New Roman"/>
        <family val="1"/>
      </rPr>
      <t xml:space="preserve">
6</t>
    </r>
    <r>
      <rPr>
        <sz val="9"/>
        <rFont val="宋体"/>
        <family val="3"/>
        <charset val="134"/>
      </rPr>
      <t>、</t>
    </r>
    <r>
      <rPr>
        <sz val="9"/>
        <rFont val="Times New Roman"/>
        <family val="1"/>
      </rPr>
      <t>1h</t>
    </r>
    <r>
      <rPr>
        <sz val="9"/>
        <rFont val="宋体"/>
        <family val="3"/>
        <charset val="134"/>
      </rPr>
      <t>率放电：以</t>
    </r>
    <r>
      <rPr>
        <sz val="9"/>
        <rFont val="Times New Roman"/>
        <family val="1"/>
      </rPr>
      <t>5.5I₁₀</t>
    </r>
    <r>
      <rPr>
        <sz val="9"/>
        <rFont val="宋体"/>
        <family val="3"/>
        <charset val="134"/>
      </rPr>
      <t>放电至终止电压</t>
    </r>
    <r>
      <rPr>
        <sz val="9"/>
        <rFont val="Times New Roman"/>
        <family val="1"/>
      </rPr>
      <t>1.75V/</t>
    </r>
    <r>
      <rPr>
        <sz val="9"/>
        <rFont val="宋体"/>
        <family val="3"/>
        <charset val="134"/>
      </rPr>
      <t>单体，其放电容量应之</t>
    </r>
    <r>
      <rPr>
        <sz val="9"/>
        <rFont val="Times New Roman"/>
        <family val="1"/>
      </rPr>
      <t>0.55C₁₀(110.0)</t>
    </r>
    <r>
      <rPr>
        <sz val="9"/>
        <rFont val="宋体"/>
        <family val="3"/>
        <charset val="134"/>
      </rPr>
      <t>。</t>
    </r>
    <r>
      <rPr>
        <sz val="9"/>
        <rFont val="Times New Roman"/>
        <family val="1"/>
      </rPr>
      <t xml:space="preserve">
7</t>
    </r>
    <r>
      <rPr>
        <sz val="9"/>
        <rFont val="宋体"/>
        <family val="3"/>
        <charset val="134"/>
      </rPr>
      <t>、大电流放电：以</t>
    </r>
    <r>
      <rPr>
        <sz val="9"/>
        <rFont val="Times New Roman"/>
        <family val="1"/>
      </rPr>
      <t>30I₁₀</t>
    </r>
    <r>
      <rPr>
        <sz val="9"/>
        <rFont val="宋体"/>
        <family val="3"/>
        <charset val="134"/>
      </rPr>
      <t>放电</t>
    </r>
    <r>
      <rPr>
        <sz val="9"/>
        <rFont val="Times New Roman"/>
        <family val="1"/>
      </rPr>
      <t>3min</t>
    </r>
    <r>
      <rPr>
        <sz val="9"/>
        <rFont val="宋体"/>
        <family val="3"/>
        <charset val="134"/>
      </rPr>
      <t>，极柱应不熔断、内部汇流排应不熔断，外观应不出现异常。</t>
    </r>
    <r>
      <rPr>
        <sz val="9"/>
        <rFont val="Times New Roman"/>
        <family val="1"/>
      </rPr>
      <t xml:space="preserve">
8</t>
    </r>
    <r>
      <rPr>
        <sz val="9"/>
        <rFont val="宋体"/>
        <family val="3"/>
        <charset val="134"/>
      </rPr>
      <t>、容量保存率：静置</t>
    </r>
    <r>
      <rPr>
        <sz val="9"/>
        <rFont val="Times New Roman"/>
        <family val="1"/>
      </rPr>
      <t>28</t>
    </r>
    <r>
      <rPr>
        <sz val="9"/>
        <rFont val="宋体"/>
        <family val="3"/>
        <charset val="134"/>
      </rPr>
      <t>天后容量保存率应</t>
    </r>
    <r>
      <rPr>
        <sz val="9"/>
        <rFont val="Times New Roman"/>
        <family val="1"/>
      </rPr>
      <t>&gt;96%</t>
    </r>
    <r>
      <rPr>
        <sz val="9"/>
        <rFont val="宋体"/>
        <family val="3"/>
        <charset val="134"/>
      </rPr>
      <t>。</t>
    </r>
    <r>
      <rPr>
        <sz val="9"/>
        <rFont val="Times New Roman"/>
        <family val="1"/>
      </rPr>
      <t xml:space="preserve">
9</t>
    </r>
    <r>
      <rPr>
        <sz val="9"/>
        <rFont val="宋体"/>
        <family val="3"/>
        <charset val="134"/>
      </rPr>
      <t>、安全阀要求：应具有自动开启的功能，开阀压力要求：</t>
    </r>
    <r>
      <rPr>
        <sz val="9"/>
        <rFont val="Times New Roman"/>
        <family val="1"/>
      </rPr>
      <t>19kPa</t>
    </r>
    <r>
      <rPr>
        <sz val="9"/>
        <rFont val="宋体"/>
        <family val="3"/>
        <charset val="134"/>
      </rPr>
      <t>。应具有自动关闭的功能，闭阀压力要求：</t>
    </r>
    <r>
      <rPr>
        <sz val="9"/>
        <rFont val="Times New Roman"/>
        <family val="1"/>
      </rPr>
      <t>17kPa</t>
    </r>
    <r>
      <rPr>
        <sz val="9"/>
        <rFont val="宋体"/>
        <family val="3"/>
        <charset val="134"/>
      </rPr>
      <t>。</t>
    </r>
    <r>
      <rPr>
        <sz val="9"/>
        <rFont val="Times New Roman"/>
        <family val="1"/>
      </rPr>
      <t xml:space="preserve">
10</t>
    </r>
    <r>
      <rPr>
        <sz val="9"/>
        <rFont val="宋体"/>
        <family val="3"/>
        <charset val="134"/>
      </rPr>
      <t>、防爆性能：充电过程中遇明火，内部应不引燃及引爆。</t>
    </r>
    <r>
      <rPr>
        <sz val="9"/>
        <rFont val="Times New Roman"/>
        <family val="1"/>
      </rPr>
      <t xml:space="preserve">
11</t>
    </r>
    <r>
      <rPr>
        <sz val="9"/>
        <rFont val="宋体"/>
        <family val="3"/>
        <charset val="134"/>
      </rPr>
      <t>、容量一致性：同组蓄电池</t>
    </r>
    <r>
      <rPr>
        <sz val="9"/>
        <rFont val="Times New Roman"/>
        <family val="1"/>
      </rPr>
      <t>10h</t>
    </r>
    <r>
      <rPr>
        <sz val="9"/>
        <rFont val="宋体"/>
        <family val="3"/>
        <charset val="134"/>
      </rPr>
      <t>率容量试验时，最大实际容量与最小实际容量差值应</t>
    </r>
    <r>
      <rPr>
        <sz val="9"/>
        <rFont val="Times New Roman"/>
        <family val="1"/>
      </rPr>
      <t>≤5%</t>
    </r>
    <r>
      <rPr>
        <sz val="9"/>
        <rFont val="宋体"/>
        <family val="3"/>
        <charset val="134"/>
      </rPr>
      <t>。</t>
    </r>
    <phoneticPr fontId="10" type="noConversion"/>
  </si>
  <si>
    <t>98寸显示设备，落地活动式安装支架</t>
    <phoneticPr fontId="10" type="noConversion"/>
  </si>
  <si>
    <t>DS-2CD2766FWDA1-IZS(2.7-12mm)</t>
    <phoneticPr fontId="10" type="noConversion"/>
  </si>
  <si>
    <t>S1226F-PWR</t>
    <phoneticPr fontId="10" type="noConversion"/>
  </si>
  <si>
    <t>国产优质</t>
    <phoneticPr fontId="10" type="noConversion"/>
  </si>
  <si>
    <t>软管、管接头、膨胀螺丝、水晶头、胶布、扎带、标签、排插等</t>
    <phoneticPr fontId="10" type="noConversion"/>
  </si>
  <si>
    <t>1、凿沟切割及恢复（砂浆砖墙）
2、线管布管压槽、布线，
3、监控、门禁、网络设备取电、设备安装及调试</t>
    <phoneticPr fontId="10" type="noConversion"/>
  </si>
  <si>
    <t>1、凿沟切割及恢复（砂浆砖墙）
2、线管布管压槽、布线，</t>
    <phoneticPr fontId="10" type="noConversion"/>
  </si>
  <si>
    <t>1、墙面开槽及恢复、布管、布线，
2、门禁、监控设备安装及调试</t>
    <phoneticPr fontId="10" type="noConversion"/>
  </si>
  <si>
    <t>DS-3E0510SP-E</t>
    <phoneticPr fontId="10" type="noConversion"/>
  </si>
  <si>
    <t>42U机柜，优质冷轧钢板网孔单开前后门，M6方螺母钉40套、内六角扳手一只、层板3块，PDU一条、风扇两个</t>
    <phoneticPr fontId="10" type="noConversion"/>
  </si>
  <si>
    <t>1、UPS安装调试
2、主干线取电
3、机柜安装、设备上架
4、与所有前端网络联调</t>
    <phoneticPr fontId="10" type="noConversion"/>
  </si>
  <si>
    <t>DS-3E0510SP-E</t>
    <phoneticPr fontId="10" type="noConversion"/>
  </si>
  <si>
    <t>US1750-28P</t>
    <phoneticPr fontId="10" type="noConversion"/>
  </si>
  <si>
    <t>光纤配线架</t>
    <phoneticPr fontId="10" type="noConversion"/>
  </si>
</sst>
</file>

<file path=xl/styles.xml><?xml version="1.0" encoding="utf-8"?>
<styleSheet xmlns="http://schemas.openxmlformats.org/spreadsheetml/2006/main">
  <fonts count="40">
    <font>
      <sz val="11"/>
      <color indexed="8"/>
      <name val="宋体"/>
      <charset val="134"/>
    </font>
    <font>
      <sz val="11"/>
      <name val="宋体"/>
      <family val="3"/>
      <charset val="134"/>
    </font>
    <font>
      <sz val="11"/>
      <name val="微软雅黑"/>
      <family val="2"/>
      <charset val="134"/>
    </font>
    <font>
      <b/>
      <sz val="14"/>
      <name val="微软雅黑"/>
      <family val="2"/>
      <charset val="134"/>
    </font>
    <font>
      <b/>
      <sz val="12"/>
      <name val="微软雅黑"/>
      <family val="2"/>
      <charset val="134"/>
    </font>
    <font>
      <b/>
      <sz val="11"/>
      <name val="微软雅黑"/>
      <family val="2"/>
      <charset val="134"/>
    </font>
    <font>
      <sz val="9"/>
      <name val="微软雅黑"/>
      <family val="2"/>
      <charset val="134"/>
    </font>
    <font>
      <b/>
      <sz val="9"/>
      <name val="微软雅黑"/>
      <family val="2"/>
      <charset val="134"/>
    </font>
    <font>
      <sz val="8"/>
      <name val="微软雅黑"/>
      <family val="2"/>
      <charset val="134"/>
    </font>
    <font>
      <sz val="9"/>
      <name val="微软雅黑"/>
      <family val="2"/>
      <charset val="134"/>
    </font>
    <font>
      <sz val="9"/>
      <name val="宋体"/>
      <family val="3"/>
      <charset val="134"/>
    </font>
    <font>
      <b/>
      <sz val="10"/>
      <name val="微软雅黑"/>
      <family val="2"/>
      <charset val="134"/>
    </font>
    <font>
      <sz val="9"/>
      <color rgb="FFFF0000"/>
      <name val="微软雅黑"/>
      <family val="2"/>
      <charset val="134"/>
    </font>
    <font>
      <b/>
      <sz val="14"/>
      <color indexed="8"/>
      <name val="宋体"/>
      <family val="3"/>
      <charset val="134"/>
    </font>
    <font>
      <b/>
      <sz val="11"/>
      <color indexed="8"/>
      <name val="宋体"/>
      <family val="3"/>
      <charset val="134"/>
    </font>
    <font>
      <sz val="11"/>
      <color theme="1"/>
      <name val="宋体"/>
      <family val="3"/>
      <charset val="134"/>
      <scheme val="minor"/>
    </font>
    <font>
      <b/>
      <sz val="11"/>
      <color theme="3"/>
      <name val="宋体"/>
      <family val="3"/>
      <charset val="134"/>
      <scheme val="minor"/>
    </font>
    <font>
      <sz val="11"/>
      <color theme="0"/>
      <name val="宋体"/>
      <family val="3"/>
      <charset val="134"/>
      <scheme val="minor"/>
    </font>
    <font>
      <b/>
      <sz val="18"/>
      <color theme="3"/>
      <name val="宋体"/>
      <family val="3"/>
      <charset val="134"/>
      <scheme val="major"/>
    </font>
    <font>
      <sz val="11"/>
      <color rgb="FF9C0006"/>
      <name val="宋体"/>
      <family val="3"/>
      <charset val="134"/>
      <scheme val="minor"/>
    </font>
    <font>
      <sz val="12"/>
      <name val="宋体"/>
      <family val="3"/>
      <charset val="134"/>
    </font>
    <font>
      <sz val="13"/>
      <name val="宋体"/>
      <family val="3"/>
      <charset val="134"/>
    </font>
    <font>
      <sz val="10"/>
      <color theme="1"/>
      <name val="宋体"/>
      <family val="3"/>
      <charset val="134"/>
      <scheme val="minor"/>
    </font>
    <font>
      <sz val="11"/>
      <color rgb="FF006100"/>
      <name val="宋体"/>
      <family val="3"/>
      <charset val="134"/>
      <scheme val="minor"/>
    </font>
    <font>
      <b/>
      <sz val="11"/>
      <color rgb="FFFA7D00"/>
      <name val="宋体"/>
      <family val="3"/>
      <charset val="134"/>
      <scheme val="minor"/>
    </font>
    <font>
      <b/>
      <sz val="11"/>
      <color theme="0"/>
      <name val="宋体"/>
      <family val="3"/>
      <charset val="134"/>
      <scheme val="minor"/>
    </font>
    <font>
      <i/>
      <sz val="11"/>
      <color rgb="FF7F7F7F"/>
      <name val="宋体"/>
      <family val="3"/>
      <charset val="134"/>
      <scheme val="minor"/>
    </font>
    <font>
      <sz val="11"/>
      <color rgb="FFFF0000"/>
      <name val="宋体"/>
      <family val="3"/>
      <charset val="134"/>
      <scheme val="minor"/>
    </font>
    <font>
      <sz val="11"/>
      <color rgb="FF9C6500"/>
      <name val="宋体"/>
      <family val="3"/>
      <charset val="134"/>
      <scheme val="minor"/>
    </font>
    <font>
      <b/>
      <sz val="11"/>
      <color rgb="FF3F3F3F"/>
      <name val="宋体"/>
      <family val="3"/>
      <charset val="134"/>
      <scheme val="minor"/>
    </font>
    <font>
      <sz val="11"/>
      <color rgb="FF3F3F76"/>
      <name val="宋体"/>
      <family val="3"/>
      <charset val="134"/>
      <scheme val="minor"/>
    </font>
    <font>
      <sz val="12"/>
      <name val="Times New Roman"/>
      <family val="1"/>
    </font>
    <font>
      <vertAlign val="superscript"/>
      <sz val="11"/>
      <name val="宋体"/>
      <family val="3"/>
      <charset val="134"/>
    </font>
    <font>
      <sz val="11"/>
      <color indexed="8"/>
      <name val="宋体"/>
      <family val="3"/>
      <charset val="134"/>
    </font>
    <font>
      <sz val="9"/>
      <name val="微软雅黑"/>
      <family val="2"/>
      <charset val="134"/>
    </font>
    <font>
      <b/>
      <sz val="11"/>
      <name val="微软雅黑"/>
      <family val="2"/>
      <charset val="134"/>
    </font>
    <font>
      <sz val="11"/>
      <name val="宋体"/>
      <family val="3"/>
      <charset val="134"/>
    </font>
    <font>
      <b/>
      <sz val="9"/>
      <name val="微软雅黑"/>
      <family val="2"/>
      <charset val="134"/>
    </font>
    <font>
      <sz val="9"/>
      <name val="宋体"/>
      <family val="3"/>
      <charset val="134"/>
    </font>
    <font>
      <sz val="9"/>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39985351115451523"/>
      </bottom>
      <diagonal/>
    </border>
  </borders>
  <cellStyleXfs count="58">
    <xf numFmtId="0" fontId="0" fillId="0" borderId="0"/>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5" fillId="0" borderId="0" applyNumberFormat="0" applyFill="0" applyAlignment="0" applyProtection="0">
      <alignment vertical="center"/>
    </xf>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Alignment="0" applyProtection="0">
      <alignment vertical="center"/>
    </xf>
    <xf numFmtId="0" fontId="18" fillId="0" borderId="0" applyNumberFormat="0" applyFill="0" applyAlignment="0" applyProtection="0">
      <alignment vertical="center"/>
    </xf>
    <xf numFmtId="0" fontId="19" fillId="0" borderId="0" applyNumberFormat="0" applyFill="0" applyAlignment="0" applyProtection="0">
      <alignment vertical="center"/>
    </xf>
    <xf numFmtId="0" fontId="20" fillId="0" borderId="0">
      <alignment vertical="center"/>
    </xf>
    <xf numFmtId="0" fontId="15" fillId="0" borderId="0"/>
    <xf numFmtId="0" fontId="21" fillId="0" borderId="0"/>
    <xf numFmtId="0" fontId="20" fillId="0" borderId="0"/>
    <xf numFmtId="0" fontId="33" fillId="0" borderId="0" applyNumberFormat="0" applyFill="0" applyAlignment="0" applyProtection="0"/>
    <xf numFmtId="0" fontId="33" fillId="0" borderId="0" applyNumberFormat="0" applyFill="0" applyAlignment="0" applyProtection="0"/>
    <xf numFmtId="0" fontId="33" fillId="0" borderId="0">
      <alignment vertical="center"/>
    </xf>
    <xf numFmtId="0" fontId="15" fillId="0" borderId="0"/>
    <xf numFmtId="0" fontId="22" fillId="0" borderId="0">
      <alignment vertical="center"/>
    </xf>
    <xf numFmtId="0" fontId="33" fillId="0" borderId="0" applyNumberFormat="0" applyFill="0" applyAlignment="0" applyProtection="0"/>
    <xf numFmtId="0" fontId="15" fillId="0" borderId="0"/>
    <xf numFmtId="0" fontId="15" fillId="0" borderId="0"/>
    <xf numFmtId="0" fontId="33" fillId="0" borderId="0"/>
    <xf numFmtId="0" fontId="33" fillId="0" borderId="0" applyNumberFormat="0" applyFill="0" applyAlignment="0" applyProtection="0"/>
    <xf numFmtId="0" fontId="15" fillId="0" borderId="0"/>
    <xf numFmtId="0" fontId="15" fillId="0" borderId="0"/>
    <xf numFmtId="0" fontId="23" fillId="0" borderId="0" applyNumberFormat="0" applyFill="0" applyAlignment="0" applyProtection="0">
      <alignment vertical="center"/>
    </xf>
    <xf numFmtId="0" fontId="24" fillId="0" borderId="7" applyNumberFormat="0" applyFill="0" applyAlignment="0" applyProtection="0">
      <alignment vertical="center"/>
    </xf>
    <xf numFmtId="0" fontId="25" fillId="0" borderId="9" applyNumberFormat="0" applyFill="0" applyAlignment="0" applyProtection="0">
      <alignment vertical="center"/>
    </xf>
    <xf numFmtId="0" fontId="26" fillId="0" borderId="0" applyNumberFormat="0" applyFill="0" applyAlignment="0" applyProtection="0">
      <alignment vertical="center"/>
    </xf>
    <xf numFmtId="0" fontId="27" fillId="0" borderId="0" applyNumberFormat="0" applyFill="0" applyAlignment="0" applyProtection="0">
      <alignment vertical="center"/>
    </xf>
    <xf numFmtId="0" fontId="28" fillId="0" borderId="0" applyNumberFormat="0" applyFill="0" applyAlignment="0" applyProtection="0">
      <alignment vertical="center"/>
    </xf>
    <xf numFmtId="0" fontId="29" fillId="0" borderId="8" applyNumberFormat="0" applyFill="0" applyAlignment="0" applyProtection="0">
      <alignment vertical="center"/>
    </xf>
    <xf numFmtId="0" fontId="30" fillId="0" borderId="7" applyNumberFormat="0" applyFill="0" applyAlignment="0" applyProtection="0">
      <alignment vertical="center"/>
    </xf>
    <xf numFmtId="0" fontId="31" fillId="0" borderId="0"/>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7" fillId="0" borderId="0" applyNumberFormat="0" applyFill="0" applyAlignment="0" applyProtection="0">
      <alignment vertical="center"/>
    </xf>
    <xf numFmtId="0" fontId="15" fillId="0" borderId="6" applyNumberFormat="0" applyFill="0" applyAlignment="0" applyProtection="0">
      <alignment vertical="center"/>
    </xf>
    <xf numFmtId="0" fontId="20" fillId="0" borderId="0">
      <protection locked="0"/>
    </xf>
    <xf numFmtId="0" fontId="20" fillId="0" borderId="1" applyNumberFormat="0" applyFont="0" applyFill="0" applyAlignment="0" applyProtection="0">
      <alignment horizontal="center" vertical="center" wrapText="1"/>
    </xf>
    <xf numFmtId="0" fontId="15" fillId="0" borderId="0">
      <alignment vertical="center"/>
    </xf>
  </cellStyleXfs>
  <cellXfs count="92">
    <xf numFmtId="0" fontId="0" fillId="0" borderId="0" xfId="0"/>
    <xf numFmtId="0" fontId="1" fillId="0" borderId="0" xfId="0" applyFont="1"/>
    <xf numFmtId="0" fontId="2" fillId="0" borderId="0" xfId="0" applyFont="1"/>
    <xf numFmtId="0" fontId="1" fillId="0" borderId="0" xfId="0" applyFont="1" applyFill="1"/>
    <xf numFmtId="0" fontId="1" fillId="0" borderId="0" xfId="0" applyFont="1" applyAlignment="1">
      <alignment wrapText="1"/>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left" vertical="center"/>
    </xf>
    <xf numFmtId="0" fontId="4" fillId="0" borderId="1" xfId="35" applyFont="1" applyFill="1" applyBorder="1" applyAlignment="1">
      <alignment horizontal="center" vertical="center" wrapText="1"/>
    </xf>
    <xf numFmtId="0" fontId="5" fillId="0" borderId="5" xfId="35" applyFont="1" applyFill="1" applyBorder="1" applyAlignment="1">
      <alignment horizontal="center" vertical="center" wrapText="1"/>
    </xf>
    <xf numFmtId="0" fontId="5" fillId="0" borderId="1" xfId="35"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5" fillId="0" borderId="1" xfId="35" applyFont="1" applyFill="1" applyBorder="1" applyAlignment="1">
      <alignment horizontal="left" vertical="center" wrapText="1"/>
    </xf>
    <xf numFmtId="0" fontId="6" fillId="0" borderId="1" xfId="34" applyFont="1" applyFill="1" applyBorder="1" applyAlignment="1">
      <alignment horizontal="left" vertical="center" wrapText="1" shrinkToFit="1"/>
    </xf>
    <xf numFmtId="0" fontId="6" fillId="0" borderId="1" xfId="23" applyFont="1" applyFill="1" applyBorder="1" applyAlignment="1">
      <alignment horizontal="center" vertical="center"/>
    </xf>
    <xf numFmtId="0" fontId="6" fillId="0" borderId="1" xfId="0" applyFont="1" applyBorder="1" applyAlignment="1">
      <alignment horizontal="left" vertical="center"/>
    </xf>
    <xf numFmtId="0" fontId="8" fillId="0" borderId="1"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23" applyFont="1" applyFill="1" applyBorder="1" applyAlignment="1" applyProtection="1">
      <alignment horizontal="center" vertical="center" wrapText="1"/>
      <protection locked="0"/>
    </xf>
    <xf numFmtId="0" fontId="6" fillId="0" borderId="1" xfId="29" applyFont="1" applyFill="1" applyBorder="1" applyAlignment="1">
      <alignment horizontal="left" vertical="center" wrapText="1"/>
    </xf>
    <xf numFmtId="0" fontId="5" fillId="2" borderId="1" xfId="0" applyFont="1" applyFill="1" applyBorder="1" applyAlignment="1">
      <alignment horizontal="left" vertical="center"/>
    </xf>
    <xf numFmtId="0" fontId="5" fillId="0" borderId="5" xfId="35" applyFont="1" applyFill="1" applyBorder="1" applyAlignment="1">
      <alignment horizontal="left" vertical="center" wrapText="1"/>
    </xf>
    <xf numFmtId="0" fontId="8" fillId="0" borderId="1" xfId="0" applyFont="1" applyBorder="1" applyAlignment="1">
      <alignment horizontal="left" vertical="center" wrapText="1"/>
    </xf>
    <xf numFmtId="0" fontId="7"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10" fillId="0" borderId="1" xfId="0" applyFont="1" applyFill="1" applyBorder="1"/>
    <xf numFmtId="0" fontId="7" fillId="0" borderId="1" xfId="35" applyFont="1" applyFill="1" applyBorder="1" applyAlignment="1">
      <alignment horizontal="left" vertical="center" wrapText="1"/>
    </xf>
    <xf numFmtId="0" fontId="11" fillId="2"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8"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left" vertical="top" wrapText="1"/>
    </xf>
    <xf numFmtId="0" fontId="10"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xf numFmtId="0" fontId="2" fillId="0" borderId="1" xfId="0" applyFont="1" applyBorder="1"/>
    <xf numFmtId="0" fontId="1" fillId="0" borderId="1" xfId="0" applyFont="1" applyFill="1" applyBorder="1"/>
    <xf numFmtId="0" fontId="8" fillId="2" borderId="1" xfId="0" applyFont="1" applyFill="1" applyBorder="1" applyAlignment="1">
      <alignment horizontal="center" vertical="center" wrapText="1"/>
    </xf>
    <xf numFmtId="0" fontId="10" fillId="0" borderId="1" xfId="0" applyFont="1" applyBorder="1" applyAlignment="1">
      <alignment horizontal="left"/>
    </xf>
    <xf numFmtId="0" fontId="12"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14" fillId="0" borderId="1" xfId="0" applyFont="1" applyBorder="1" applyAlignment="1">
      <alignment horizontal="center" vertical="center"/>
    </xf>
    <xf numFmtId="0" fontId="34" fillId="0" borderId="1" xfId="0" applyFont="1" applyBorder="1" applyAlignment="1">
      <alignment horizontal="left" vertical="center" wrapText="1"/>
    </xf>
    <xf numFmtId="0" fontId="34" fillId="0" borderId="1"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6" fillId="0" borderId="0" xfId="0" applyFont="1"/>
    <xf numFmtId="0" fontId="36" fillId="0" borderId="0" xfId="0" applyFont="1" applyFill="1"/>
    <xf numFmtId="0" fontId="34" fillId="0" borderId="1" xfId="0" applyFont="1" applyFill="1" applyBorder="1" applyAlignment="1">
      <alignment horizontal="left" vertical="top" wrapText="1"/>
    </xf>
    <xf numFmtId="0" fontId="37" fillId="0" borderId="1" xfId="35" applyFont="1" applyFill="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5" fillId="0" borderId="1" xfId="35" applyFont="1" applyFill="1" applyBorder="1" applyAlignment="1">
      <alignment horizontal="left" vertical="center" wrapText="1"/>
    </xf>
    <xf numFmtId="0" fontId="5" fillId="0" borderId="1" xfId="35" applyFont="1" applyFill="1" applyBorder="1" applyAlignment="1">
      <alignment horizontal="center" vertical="center"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4" fillId="0" borderId="1" xfId="35" applyFont="1" applyFill="1" applyBorder="1" applyAlignment="1">
      <alignment horizontal="left" vertical="center" wrapText="1"/>
    </xf>
    <xf numFmtId="0" fontId="4" fillId="0" borderId="1" xfId="35" applyFont="1" applyFill="1" applyBorder="1" applyAlignment="1">
      <alignment horizontal="center" vertical="center" wrapText="1"/>
    </xf>
    <xf numFmtId="0" fontId="5" fillId="0" borderId="2" xfId="35" applyFont="1" applyFill="1" applyBorder="1" applyAlignment="1">
      <alignment horizontal="left" vertical="center" wrapText="1"/>
    </xf>
    <xf numFmtId="0" fontId="5" fillId="0" borderId="3" xfId="35" applyFont="1" applyFill="1" applyBorder="1" applyAlignment="1">
      <alignment horizontal="left" vertical="center" wrapText="1"/>
    </xf>
    <xf numFmtId="0" fontId="5" fillId="0" borderId="3" xfId="35" applyFont="1" applyFill="1" applyBorder="1" applyAlignment="1">
      <alignment horizontal="center" vertical="center" wrapText="1"/>
    </xf>
    <xf numFmtId="0" fontId="5" fillId="0" borderId="4" xfId="35"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4" fillId="0" borderId="2" xfId="35" applyFont="1" applyFill="1" applyBorder="1" applyAlignment="1">
      <alignment horizontal="left" vertical="center" wrapText="1"/>
    </xf>
    <xf numFmtId="0" fontId="4" fillId="0" borderId="3" xfId="35" applyFont="1" applyFill="1" applyBorder="1" applyAlignment="1">
      <alignment horizontal="left" vertical="center" wrapText="1"/>
    </xf>
    <xf numFmtId="0" fontId="4" fillId="0" borderId="4" xfId="35" applyFont="1" applyFill="1" applyBorder="1" applyAlignment="1">
      <alignment horizontal="left" vertical="center" wrapText="1"/>
    </xf>
    <xf numFmtId="0" fontId="7" fillId="0" borderId="1" xfId="0" applyFont="1" applyBorder="1" applyAlignment="1">
      <alignment horizontal="center" vertical="center" wrapText="1"/>
    </xf>
    <xf numFmtId="0" fontId="35" fillId="0" borderId="1" xfId="35"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4" fillId="3" borderId="1" xfId="35" applyFont="1" applyFill="1" applyBorder="1" applyAlignment="1">
      <alignment horizontal="center" vertical="center" wrapText="1"/>
    </xf>
    <xf numFmtId="0" fontId="6" fillId="3" borderId="1" xfId="0" applyFont="1" applyFill="1" applyBorder="1" applyAlignment="1">
      <alignment horizontal="left" vertical="center" wrapText="1"/>
    </xf>
    <xf numFmtId="0" fontId="34" fillId="3" borderId="1" xfId="0" applyFont="1" applyFill="1" applyBorder="1" applyAlignment="1">
      <alignment horizontal="left" vertical="center" wrapText="1"/>
    </xf>
    <xf numFmtId="0" fontId="1" fillId="3" borderId="0" xfId="0" applyFont="1" applyFill="1" applyAlignment="1">
      <alignment horizontal="left"/>
    </xf>
    <xf numFmtId="0" fontId="9" fillId="3" borderId="1" xfId="0" applyFont="1" applyFill="1" applyBorder="1" applyAlignment="1">
      <alignment horizontal="left" vertical="center" wrapText="1"/>
    </xf>
  </cellXfs>
  <cellStyles count="58">
    <cellStyle name="1" xfId="56"/>
    <cellStyle name="20% - 着色 1 2" xfId="1"/>
    <cellStyle name="20% - 着色 2 2" xfId="2"/>
    <cellStyle name="20% - 着色 3 2" xfId="3"/>
    <cellStyle name="20% - 着色 4 2" xfId="4"/>
    <cellStyle name="20% - 着色 5 2" xfId="5"/>
    <cellStyle name="20% - 着色 6 2" xfId="6"/>
    <cellStyle name="40% - 着色 1 2" xfId="7"/>
    <cellStyle name="40% - 着色 2 2" xfId="8"/>
    <cellStyle name="40% - 着色 3 2" xfId="9"/>
    <cellStyle name="40% - 着色 4 2" xfId="10"/>
    <cellStyle name="40% - 着色 5 2" xfId="11"/>
    <cellStyle name="40% - 着色 6 2" xfId="12"/>
    <cellStyle name="60% - 着色 1 2" xfId="13"/>
    <cellStyle name="60% - 着色 2 2" xfId="14"/>
    <cellStyle name="60% - 着色 3 2" xfId="15"/>
    <cellStyle name="60% - 着色 4 2" xfId="16"/>
    <cellStyle name="60% - 着色 5 2" xfId="17"/>
    <cellStyle name="60% - 着色 6 2" xfId="18"/>
    <cellStyle name="标题 3 2" xfId="19"/>
    <cellStyle name="标题 4 2" xfId="20"/>
    <cellStyle name="标题 5" xfId="21"/>
    <cellStyle name="差 2" xfId="22"/>
    <cellStyle name="常规" xfId="0" builtinId="0"/>
    <cellStyle name="常规 10" xfId="23"/>
    <cellStyle name="常规 11" xfId="24"/>
    <cellStyle name="常规 11 13 2 2" xfId="55"/>
    <cellStyle name="常规 12" xfId="25"/>
    <cellStyle name="常规 19" xfId="26"/>
    <cellStyle name="常规 2" xfId="27"/>
    <cellStyle name="常规 2 11" xfId="28"/>
    <cellStyle name="常规 2 2" xfId="29"/>
    <cellStyle name="常规 2 3" xfId="30"/>
    <cellStyle name="常规 2 31" xfId="31"/>
    <cellStyle name="常规 25 2" xfId="32"/>
    <cellStyle name="常规 26 3" xfId="33"/>
    <cellStyle name="常规 3" xfId="34"/>
    <cellStyle name="常规 3 3" xfId="57"/>
    <cellStyle name="常规 4" xfId="35"/>
    <cellStyle name="常规 4 2" xfId="36"/>
    <cellStyle name="常规 7" xfId="37"/>
    <cellStyle name="常规 8" xfId="38"/>
    <cellStyle name="好 2" xfId="39"/>
    <cellStyle name="计算 2" xfId="40"/>
    <cellStyle name="检查单元格 2" xfId="41"/>
    <cellStyle name="解释性文本 2" xfId="42"/>
    <cellStyle name="警告文本 2" xfId="43"/>
    <cellStyle name="适中 2" xfId="44"/>
    <cellStyle name="输出 2" xfId="45"/>
    <cellStyle name="输入 2" xfId="46"/>
    <cellStyle name="样式 1 2" xfId="47"/>
    <cellStyle name="着色 1 2" xfId="48"/>
    <cellStyle name="着色 2 2" xfId="49"/>
    <cellStyle name="着色 3 2" xfId="50"/>
    <cellStyle name="着色 4 2" xfId="51"/>
    <cellStyle name="着色 5 2" xfId="52"/>
    <cellStyle name="着色 6 2" xfId="53"/>
    <cellStyle name="注释 2" xfId="54"/>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6"/>
  <sheetViews>
    <sheetView workbookViewId="0">
      <selection activeCell="C3" sqref="C3:C5"/>
    </sheetView>
  </sheetViews>
  <sheetFormatPr defaultColWidth="9" defaultRowHeight="13.5"/>
  <cols>
    <col min="1" max="1" width="14" customWidth="1"/>
    <col min="2" max="2" width="28.75" customWidth="1"/>
    <col min="3" max="3" width="21.625" customWidth="1"/>
  </cols>
  <sheetData>
    <row r="1" spans="1:3" ht="24.95" customHeight="1">
      <c r="A1" s="58" t="s">
        <v>1</v>
      </c>
      <c r="B1" s="59"/>
      <c r="C1" s="60"/>
    </row>
    <row r="2" spans="1:3" ht="24.95" customHeight="1">
      <c r="A2" s="46" t="s">
        <v>0</v>
      </c>
      <c r="B2" s="46" t="s">
        <v>2</v>
      </c>
      <c r="C2" s="46" t="s">
        <v>3</v>
      </c>
    </row>
    <row r="3" spans="1:3" ht="24.95" customHeight="1">
      <c r="A3" s="47">
        <v>1</v>
      </c>
      <c r="B3" s="48" t="s">
        <v>4</v>
      </c>
      <c r="C3" s="47">
        <f>'1、场院'!I37</f>
        <v>125154</v>
      </c>
    </row>
    <row r="4" spans="1:3" ht="24.95" customHeight="1">
      <c r="A4" s="47">
        <v>2</v>
      </c>
      <c r="B4" s="48" t="s">
        <v>5</v>
      </c>
      <c r="C4" s="47">
        <f>'2、接处警楼'!I131</f>
        <v>504695</v>
      </c>
    </row>
    <row r="5" spans="1:3" ht="24.95" customHeight="1">
      <c r="A5" s="47">
        <v>3</v>
      </c>
      <c r="B5" s="48" t="s">
        <v>6</v>
      </c>
      <c r="C5" s="47">
        <f>'4、备勤楼'!I60</f>
        <v>88893</v>
      </c>
    </row>
    <row r="6" spans="1:3" ht="24.95" customHeight="1">
      <c r="A6" s="46" t="s">
        <v>7</v>
      </c>
      <c r="B6" s="49"/>
      <c r="C6" s="49">
        <f>SUM(C3:C5)</f>
        <v>718742</v>
      </c>
    </row>
  </sheetData>
  <mergeCells count="1">
    <mergeCell ref="A1:C1"/>
  </mergeCells>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37"/>
  <sheetViews>
    <sheetView topLeftCell="A19" workbookViewId="0">
      <selection activeCell="D2" sqref="D1:D1048576"/>
    </sheetView>
  </sheetViews>
  <sheetFormatPr defaultColWidth="9" defaultRowHeight="13.5" customHeight="1"/>
  <cols>
    <col min="1" max="1" width="6.125" style="1" customWidth="1"/>
    <col min="2" max="2" width="14.125" style="4" customWidth="1"/>
    <col min="3" max="3" width="11.625" style="5" customWidth="1"/>
    <col min="4" max="4" width="19.125" style="90" customWidth="1"/>
    <col min="5" max="5" width="41.5" style="7" customWidth="1"/>
    <col min="6" max="7" width="5.375" style="1" customWidth="1"/>
    <col min="8" max="9" width="8.375" style="1" customWidth="1"/>
    <col min="10" max="10" width="6.125" style="6" customWidth="1"/>
    <col min="11" max="12" width="5.25" style="1" customWidth="1"/>
    <col min="13" max="16384" width="9" style="1"/>
  </cols>
  <sheetData>
    <row r="1" spans="1:11" ht="30" customHeight="1">
      <c r="A1" s="65" t="s">
        <v>8</v>
      </c>
      <c r="B1" s="66"/>
      <c r="C1" s="65"/>
      <c r="D1" s="67"/>
      <c r="E1" s="67"/>
      <c r="F1" s="65"/>
      <c r="G1" s="65"/>
      <c r="H1" s="65"/>
      <c r="I1" s="65"/>
      <c r="J1" s="67"/>
    </row>
    <row r="2" spans="1:11" s="2" customFormat="1" ht="20.25" customHeight="1">
      <c r="A2" s="8" t="s">
        <v>0</v>
      </c>
      <c r="B2" s="8" t="s">
        <v>9</v>
      </c>
      <c r="C2" s="8" t="s">
        <v>10</v>
      </c>
      <c r="D2" s="87" t="s">
        <v>11</v>
      </c>
      <c r="E2" s="8" t="s">
        <v>12</v>
      </c>
      <c r="F2" s="8" t="s">
        <v>13</v>
      </c>
      <c r="G2" s="8" t="s">
        <v>14</v>
      </c>
      <c r="H2" s="8" t="s">
        <v>15</v>
      </c>
      <c r="I2" s="8" t="s">
        <v>16</v>
      </c>
      <c r="J2" s="8" t="s">
        <v>17</v>
      </c>
    </row>
    <row r="3" spans="1:11" s="2" customFormat="1" ht="20.25" customHeight="1">
      <c r="A3" s="68" t="s">
        <v>18</v>
      </c>
      <c r="B3" s="68"/>
      <c r="C3" s="69"/>
      <c r="D3" s="68"/>
      <c r="E3" s="68"/>
      <c r="F3" s="68"/>
      <c r="G3" s="68"/>
      <c r="H3" s="68"/>
      <c r="I3" s="68"/>
      <c r="J3" s="68"/>
    </row>
    <row r="4" spans="1:11" s="2" customFormat="1" ht="16.5" customHeight="1">
      <c r="A4" s="61" t="s">
        <v>19</v>
      </c>
      <c r="B4" s="61"/>
      <c r="C4" s="62"/>
      <c r="D4" s="61"/>
      <c r="E4" s="61"/>
      <c r="F4" s="10"/>
      <c r="G4" s="10"/>
      <c r="H4" s="10"/>
      <c r="I4" s="10"/>
      <c r="J4" s="16"/>
    </row>
    <row r="5" spans="1:11" ht="27.75" customHeight="1">
      <c r="A5" s="11">
        <v>1</v>
      </c>
      <c r="B5" s="29" t="s">
        <v>20</v>
      </c>
      <c r="C5" s="35" t="s">
        <v>21</v>
      </c>
      <c r="D5" s="88" t="s">
        <v>22</v>
      </c>
      <c r="E5" s="29" t="s">
        <v>23</v>
      </c>
      <c r="F5" s="35" t="s">
        <v>24</v>
      </c>
      <c r="G5" s="35">
        <v>1</v>
      </c>
      <c r="H5" s="14">
        <v>15000</v>
      </c>
      <c r="I5" s="11">
        <f t="shared" ref="I5:I16" si="0">G5*H5</f>
        <v>15000</v>
      </c>
      <c r="J5" s="29"/>
      <c r="K5" s="2"/>
    </row>
    <row r="6" spans="1:11" ht="27.75" customHeight="1">
      <c r="A6" s="11">
        <v>2</v>
      </c>
      <c r="B6" s="29" t="s">
        <v>25</v>
      </c>
      <c r="C6" s="35" t="s">
        <v>21</v>
      </c>
      <c r="D6" s="88" t="s">
        <v>26</v>
      </c>
      <c r="E6" s="29" t="s">
        <v>27</v>
      </c>
      <c r="F6" s="35" t="s">
        <v>24</v>
      </c>
      <c r="G6" s="35">
        <v>2</v>
      </c>
      <c r="H6" s="14">
        <v>3609</v>
      </c>
      <c r="I6" s="11">
        <f t="shared" si="0"/>
        <v>7218</v>
      </c>
      <c r="J6" s="29"/>
      <c r="K6" s="2"/>
    </row>
    <row r="7" spans="1:11" ht="27.75" customHeight="1">
      <c r="A7" s="11">
        <v>3</v>
      </c>
      <c r="B7" s="29" t="s">
        <v>28</v>
      </c>
      <c r="C7" s="35" t="s">
        <v>21</v>
      </c>
      <c r="D7" s="88" t="s">
        <v>29</v>
      </c>
      <c r="E7" s="29" t="s">
        <v>30</v>
      </c>
      <c r="F7" s="35" t="s">
        <v>24</v>
      </c>
      <c r="G7" s="35">
        <v>3</v>
      </c>
      <c r="H7" s="14">
        <v>4250</v>
      </c>
      <c r="I7" s="11">
        <f t="shared" si="0"/>
        <v>12750</v>
      </c>
      <c r="J7" s="29"/>
      <c r="K7" s="2"/>
    </row>
    <row r="8" spans="1:11" ht="27.75" customHeight="1">
      <c r="A8" s="11">
        <v>4</v>
      </c>
      <c r="B8" s="29" t="s">
        <v>31</v>
      </c>
      <c r="C8" s="35" t="s">
        <v>21</v>
      </c>
      <c r="D8" s="88" t="s">
        <v>32</v>
      </c>
      <c r="E8" s="29" t="s">
        <v>33</v>
      </c>
      <c r="F8" s="35" t="s">
        <v>34</v>
      </c>
      <c r="G8" s="35">
        <v>2</v>
      </c>
      <c r="H8" s="14">
        <v>1711</v>
      </c>
      <c r="I8" s="11">
        <f t="shared" si="0"/>
        <v>3422</v>
      </c>
      <c r="J8" s="29"/>
      <c r="K8" s="2"/>
    </row>
    <row r="9" spans="1:11" ht="27.75" customHeight="1">
      <c r="A9" s="11">
        <v>5</v>
      </c>
      <c r="B9" s="29" t="s">
        <v>35</v>
      </c>
      <c r="C9" s="35" t="s">
        <v>21</v>
      </c>
      <c r="D9" s="88" t="s">
        <v>36</v>
      </c>
      <c r="E9" s="29" t="s">
        <v>37</v>
      </c>
      <c r="F9" s="35" t="s">
        <v>34</v>
      </c>
      <c r="G9" s="35">
        <v>3</v>
      </c>
      <c r="H9" s="14">
        <v>596</v>
      </c>
      <c r="I9" s="11">
        <f t="shared" si="0"/>
        <v>1788</v>
      </c>
      <c r="J9" s="29"/>
      <c r="K9" s="2"/>
    </row>
    <row r="10" spans="1:11" ht="27.75" customHeight="1">
      <c r="A10" s="11">
        <v>6</v>
      </c>
      <c r="B10" s="29" t="s">
        <v>38</v>
      </c>
      <c r="C10" s="35" t="s">
        <v>21</v>
      </c>
      <c r="D10" s="88" t="s">
        <v>39</v>
      </c>
      <c r="E10" s="29" t="s">
        <v>40</v>
      </c>
      <c r="F10" s="35" t="s">
        <v>24</v>
      </c>
      <c r="G10" s="35">
        <v>1</v>
      </c>
      <c r="H10" s="14">
        <v>6955</v>
      </c>
      <c r="I10" s="11">
        <f t="shared" si="0"/>
        <v>6955</v>
      </c>
      <c r="J10" s="44"/>
      <c r="K10" s="2"/>
    </row>
    <row r="11" spans="1:11" ht="27.75" customHeight="1">
      <c r="A11" s="11">
        <v>7</v>
      </c>
      <c r="B11" s="13" t="s">
        <v>41</v>
      </c>
      <c r="C11" s="14" t="s">
        <v>21</v>
      </c>
      <c r="D11" s="88" t="s">
        <v>42</v>
      </c>
      <c r="E11" s="13" t="s">
        <v>43</v>
      </c>
      <c r="F11" s="14" t="s">
        <v>34</v>
      </c>
      <c r="G11" s="14">
        <v>1</v>
      </c>
      <c r="H11" s="14">
        <v>1383</v>
      </c>
      <c r="I11" s="11">
        <f t="shared" si="0"/>
        <v>1383</v>
      </c>
      <c r="J11" s="29"/>
      <c r="K11" s="2"/>
    </row>
    <row r="12" spans="1:11" ht="27.75" customHeight="1">
      <c r="A12" s="11">
        <v>8</v>
      </c>
      <c r="B12" s="13" t="s">
        <v>44</v>
      </c>
      <c r="C12" s="14" t="s">
        <v>21</v>
      </c>
      <c r="D12" s="88" t="s">
        <v>45</v>
      </c>
      <c r="E12" s="13" t="s">
        <v>46</v>
      </c>
      <c r="F12" s="14" t="s">
        <v>34</v>
      </c>
      <c r="G12" s="14">
        <v>1</v>
      </c>
      <c r="H12" s="14">
        <v>5372</v>
      </c>
      <c r="I12" s="11">
        <f t="shared" si="0"/>
        <v>5372</v>
      </c>
      <c r="J12" s="29"/>
      <c r="K12" s="2"/>
    </row>
    <row r="13" spans="1:11" ht="27.75" customHeight="1">
      <c r="A13" s="11">
        <v>9</v>
      </c>
      <c r="B13" s="13" t="s">
        <v>47</v>
      </c>
      <c r="C13" s="14" t="s">
        <v>21</v>
      </c>
      <c r="D13" s="88" t="s">
        <v>48</v>
      </c>
      <c r="E13" s="13" t="s">
        <v>49</v>
      </c>
      <c r="F13" s="14" t="s">
        <v>34</v>
      </c>
      <c r="G13" s="14">
        <v>2</v>
      </c>
      <c r="H13" s="52">
        <v>2400</v>
      </c>
      <c r="I13" s="11">
        <f t="shared" si="0"/>
        <v>4800</v>
      </c>
      <c r="J13" s="29"/>
      <c r="K13" s="2"/>
    </row>
    <row r="14" spans="1:11" ht="27.75" customHeight="1">
      <c r="A14" s="11">
        <v>10</v>
      </c>
      <c r="B14" s="13" t="s">
        <v>35</v>
      </c>
      <c r="C14" s="14" t="s">
        <v>21</v>
      </c>
      <c r="D14" s="88" t="s">
        <v>50</v>
      </c>
      <c r="E14" s="13" t="s">
        <v>51</v>
      </c>
      <c r="F14" s="14" t="s">
        <v>34</v>
      </c>
      <c r="G14" s="14">
        <v>2</v>
      </c>
      <c r="H14" s="52">
        <v>985</v>
      </c>
      <c r="I14" s="11">
        <f t="shared" si="0"/>
        <v>1970</v>
      </c>
      <c r="J14" s="29"/>
      <c r="K14" s="2"/>
    </row>
    <row r="15" spans="1:11" ht="27.75" customHeight="1">
      <c r="A15" s="11">
        <v>11</v>
      </c>
      <c r="B15" s="13" t="s">
        <v>52</v>
      </c>
      <c r="C15" s="14" t="s">
        <v>21</v>
      </c>
      <c r="D15" s="88" t="s">
        <v>53</v>
      </c>
      <c r="E15" s="13" t="s">
        <v>54</v>
      </c>
      <c r="F15" s="14" t="s">
        <v>34</v>
      </c>
      <c r="G15" s="14">
        <v>2</v>
      </c>
      <c r="H15" s="52">
        <v>110</v>
      </c>
      <c r="I15" s="11">
        <f t="shared" si="0"/>
        <v>220</v>
      </c>
      <c r="J15" s="29"/>
      <c r="K15" s="2"/>
    </row>
    <row r="16" spans="1:11" ht="27.75" customHeight="1">
      <c r="A16" s="11">
        <v>12</v>
      </c>
      <c r="B16" s="12" t="s">
        <v>55</v>
      </c>
      <c r="C16" s="11" t="s">
        <v>56</v>
      </c>
      <c r="D16" s="88" t="s">
        <v>57</v>
      </c>
      <c r="E16" s="12" t="s">
        <v>58</v>
      </c>
      <c r="F16" s="11" t="s">
        <v>24</v>
      </c>
      <c r="G16" s="14">
        <v>1</v>
      </c>
      <c r="H16" s="11">
        <v>220</v>
      </c>
      <c r="I16" s="11">
        <f t="shared" si="0"/>
        <v>220</v>
      </c>
      <c r="J16" s="12"/>
      <c r="K16" s="2"/>
    </row>
    <row r="17" spans="1:11" ht="27.75" customHeight="1">
      <c r="A17" s="70" t="s">
        <v>59</v>
      </c>
      <c r="B17" s="71"/>
      <c r="C17" s="72"/>
      <c r="D17" s="71"/>
      <c r="E17" s="73"/>
      <c r="F17" s="9"/>
      <c r="G17" s="10"/>
      <c r="H17" s="9"/>
      <c r="I17" s="11"/>
      <c r="J17" s="26"/>
      <c r="K17" s="2"/>
    </row>
    <row r="18" spans="1:11" ht="27.75" customHeight="1">
      <c r="A18" s="11">
        <v>1</v>
      </c>
      <c r="B18" s="12" t="s">
        <v>60</v>
      </c>
      <c r="C18" s="11" t="s">
        <v>21</v>
      </c>
      <c r="D18" s="88" t="s">
        <v>61</v>
      </c>
      <c r="E18" s="36" t="s">
        <v>62</v>
      </c>
      <c r="F18" s="11" t="s">
        <v>24</v>
      </c>
      <c r="G18" s="11">
        <v>3</v>
      </c>
      <c r="H18" s="52">
        <v>880</v>
      </c>
      <c r="I18" s="11">
        <f>G18*H18</f>
        <v>2640</v>
      </c>
      <c r="J18" s="12"/>
    </row>
    <row r="19" spans="1:11" ht="27.75" customHeight="1">
      <c r="A19" s="11">
        <v>2</v>
      </c>
      <c r="B19" s="12" t="s">
        <v>63</v>
      </c>
      <c r="C19" s="11" t="s">
        <v>64</v>
      </c>
      <c r="D19" s="88" t="s">
        <v>65</v>
      </c>
      <c r="E19" s="36" t="s">
        <v>66</v>
      </c>
      <c r="F19" s="11" t="s">
        <v>34</v>
      </c>
      <c r="G19" s="11">
        <v>3</v>
      </c>
      <c r="H19" s="52">
        <v>60</v>
      </c>
      <c r="I19" s="11">
        <f>G19*H19</f>
        <v>180</v>
      </c>
      <c r="J19" s="12"/>
    </row>
    <row r="20" spans="1:11" ht="27.75" customHeight="1">
      <c r="A20" s="11">
        <v>3</v>
      </c>
      <c r="B20" s="12" t="s">
        <v>67</v>
      </c>
      <c r="C20" s="11" t="s">
        <v>21</v>
      </c>
      <c r="D20" s="88" t="s">
        <v>68</v>
      </c>
      <c r="E20" s="36" t="s">
        <v>69</v>
      </c>
      <c r="F20" s="11" t="s">
        <v>24</v>
      </c>
      <c r="G20" s="11">
        <v>2</v>
      </c>
      <c r="H20" s="52">
        <v>4588</v>
      </c>
      <c r="I20" s="11">
        <f>G20*H20</f>
        <v>9176</v>
      </c>
      <c r="J20" s="12"/>
    </row>
    <row r="21" spans="1:11" ht="27.75" customHeight="1">
      <c r="A21" s="11">
        <v>4</v>
      </c>
      <c r="B21" s="12" t="s">
        <v>70</v>
      </c>
      <c r="C21" s="11" t="s">
        <v>64</v>
      </c>
      <c r="D21" s="88" t="s">
        <v>65</v>
      </c>
      <c r="E21" s="36" t="s">
        <v>71</v>
      </c>
      <c r="F21" s="11" t="s">
        <v>34</v>
      </c>
      <c r="G21" s="11">
        <v>2</v>
      </c>
      <c r="H21" s="52">
        <v>150</v>
      </c>
      <c r="I21" s="11">
        <f>G21*H21</f>
        <v>300</v>
      </c>
      <c r="J21" s="12"/>
    </row>
    <row r="22" spans="1:11" ht="27.75" customHeight="1">
      <c r="A22" s="70" t="s">
        <v>72</v>
      </c>
      <c r="B22" s="71"/>
      <c r="C22" s="72"/>
      <c r="D22" s="71"/>
      <c r="E22" s="73"/>
      <c r="F22" s="9"/>
      <c r="G22" s="10"/>
      <c r="H22" s="9"/>
      <c r="I22" s="11"/>
      <c r="J22" s="26"/>
    </row>
    <row r="23" spans="1:11" ht="27.75" customHeight="1">
      <c r="A23" s="11">
        <v>1</v>
      </c>
      <c r="B23" s="12" t="s">
        <v>60</v>
      </c>
      <c r="C23" s="11" t="s">
        <v>21</v>
      </c>
      <c r="D23" s="88" t="s">
        <v>61</v>
      </c>
      <c r="E23" s="36" t="s">
        <v>62</v>
      </c>
      <c r="F23" s="11" t="s">
        <v>24</v>
      </c>
      <c r="G23" s="11">
        <v>7</v>
      </c>
      <c r="H23" s="52">
        <v>880</v>
      </c>
      <c r="I23" s="11">
        <f>G23*H23</f>
        <v>6160</v>
      </c>
      <c r="J23" s="12"/>
    </row>
    <row r="24" spans="1:11" ht="27.75" customHeight="1">
      <c r="A24" s="11">
        <v>2</v>
      </c>
      <c r="B24" s="12" t="s">
        <v>73</v>
      </c>
      <c r="C24" s="11" t="s">
        <v>64</v>
      </c>
      <c r="D24" s="88" t="s">
        <v>65</v>
      </c>
      <c r="E24" s="36" t="s">
        <v>74</v>
      </c>
      <c r="F24" s="11" t="s">
        <v>34</v>
      </c>
      <c r="G24" s="11">
        <v>7</v>
      </c>
      <c r="H24" s="11">
        <v>180</v>
      </c>
      <c r="I24" s="11">
        <f>G24*H24</f>
        <v>1260</v>
      </c>
      <c r="J24" s="12"/>
    </row>
    <row r="25" spans="1:11" ht="27.75" customHeight="1">
      <c r="A25" s="11">
        <v>3</v>
      </c>
      <c r="B25" s="13" t="s">
        <v>75</v>
      </c>
      <c r="C25" s="14" t="s">
        <v>21</v>
      </c>
      <c r="D25" s="89" t="s">
        <v>323</v>
      </c>
      <c r="E25" s="15" t="s">
        <v>77</v>
      </c>
      <c r="F25" s="14" t="s">
        <v>24</v>
      </c>
      <c r="G25" s="14">
        <v>2</v>
      </c>
      <c r="H25" s="52">
        <v>664</v>
      </c>
      <c r="I25" s="11">
        <f>G25*H25</f>
        <v>1328</v>
      </c>
      <c r="J25" s="12"/>
    </row>
    <row r="26" spans="1:11" ht="27.75" customHeight="1">
      <c r="A26" s="11">
        <v>4</v>
      </c>
      <c r="B26" s="12" t="s">
        <v>78</v>
      </c>
      <c r="C26" s="11" t="s">
        <v>64</v>
      </c>
      <c r="D26" s="88" t="s">
        <v>79</v>
      </c>
      <c r="E26" s="12" t="s">
        <v>80</v>
      </c>
      <c r="F26" s="11" t="s">
        <v>34</v>
      </c>
      <c r="G26" s="11">
        <v>4</v>
      </c>
      <c r="H26" s="52">
        <v>250</v>
      </c>
      <c r="I26" s="11">
        <f>G26*H26</f>
        <v>1000</v>
      </c>
      <c r="J26" s="12"/>
    </row>
    <row r="27" spans="1:11" ht="27.75" customHeight="1">
      <c r="A27" s="11">
        <v>5</v>
      </c>
      <c r="B27" s="12" t="s">
        <v>81</v>
      </c>
      <c r="C27" s="11" t="s">
        <v>64</v>
      </c>
      <c r="D27" s="88" t="s">
        <v>65</v>
      </c>
      <c r="E27" s="12" t="s">
        <v>82</v>
      </c>
      <c r="F27" s="11" t="s">
        <v>34</v>
      </c>
      <c r="G27" s="11">
        <v>2</v>
      </c>
      <c r="H27" s="52">
        <v>696</v>
      </c>
      <c r="I27" s="11">
        <f>G27*H27</f>
        <v>1392</v>
      </c>
      <c r="J27" s="12"/>
    </row>
    <row r="28" spans="1:11" ht="27.75" customHeight="1">
      <c r="A28" s="61" t="s">
        <v>83</v>
      </c>
      <c r="B28" s="61"/>
      <c r="C28" s="62"/>
      <c r="D28" s="61"/>
      <c r="E28" s="61"/>
      <c r="F28" s="20"/>
      <c r="G28" s="20"/>
      <c r="H28" s="20"/>
      <c r="I28" s="11"/>
      <c r="J28" s="27"/>
    </row>
    <row r="29" spans="1:11" ht="27.75" customHeight="1">
      <c r="A29" s="11">
        <v>1</v>
      </c>
      <c r="B29" s="12" t="s">
        <v>84</v>
      </c>
      <c r="C29" s="11" t="s">
        <v>64</v>
      </c>
      <c r="D29" s="88" t="s">
        <v>65</v>
      </c>
      <c r="E29" s="12" t="s">
        <v>85</v>
      </c>
      <c r="F29" s="11" t="s">
        <v>86</v>
      </c>
      <c r="G29" s="11">
        <v>2</v>
      </c>
      <c r="H29" s="52">
        <v>1050</v>
      </c>
      <c r="I29" s="11">
        <f>G29*H29</f>
        <v>2100</v>
      </c>
      <c r="J29" s="27"/>
    </row>
    <row r="30" spans="1:11" ht="27.75" customHeight="1">
      <c r="A30" s="11">
        <v>2</v>
      </c>
      <c r="B30" s="12" t="s">
        <v>87</v>
      </c>
      <c r="C30" s="11" t="s">
        <v>64</v>
      </c>
      <c r="D30" s="88" t="s">
        <v>65</v>
      </c>
      <c r="E30" s="50" t="s">
        <v>312</v>
      </c>
      <c r="F30" s="11" t="s">
        <v>89</v>
      </c>
      <c r="G30" s="11">
        <v>200</v>
      </c>
      <c r="H30" s="52">
        <v>3</v>
      </c>
      <c r="I30" s="11">
        <f>G30*H30</f>
        <v>600</v>
      </c>
      <c r="J30" s="27"/>
    </row>
    <row r="31" spans="1:11" ht="27.75" customHeight="1">
      <c r="A31" s="11">
        <v>3</v>
      </c>
      <c r="B31" s="12" t="s">
        <v>90</v>
      </c>
      <c r="C31" s="11" t="s">
        <v>64</v>
      </c>
      <c r="D31" s="88" t="s">
        <v>65</v>
      </c>
      <c r="E31" s="12" t="s">
        <v>91</v>
      </c>
      <c r="F31" s="11" t="s">
        <v>89</v>
      </c>
      <c r="G31" s="11">
        <v>60</v>
      </c>
      <c r="H31" s="52">
        <v>12</v>
      </c>
      <c r="I31" s="11">
        <f>G31*H31</f>
        <v>720</v>
      </c>
      <c r="J31" s="12"/>
    </row>
    <row r="32" spans="1:11" ht="27.75" customHeight="1">
      <c r="A32" s="11">
        <v>4</v>
      </c>
      <c r="B32" s="12" t="s">
        <v>92</v>
      </c>
      <c r="C32" s="11" t="s">
        <v>64</v>
      </c>
      <c r="D32" s="88" t="s">
        <v>65</v>
      </c>
      <c r="E32" s="12" t="s">
        <v>93</v>
      </c>
      <c r="F32" s="11" t="s">
        <v>89</v>
      </c>
      <c r="G32" s="11">
        <v>200</v>
      </c>
      <c r="H32" s="52">
        <v>2.8</v>
      </c>
      <c r="I32" s="11">
        <f>G32*H32</f>
        <v>560</v>
      </c>
      <c r="J32" s="12"/>
    </row>
    <row r="33" spans="1:10" ht="27.75" customHeight="1">
      <c r="A33" s="11">
        <v>5</v>
      </c>
      <c r="B33" s="12" t="s">
        <v>94</v>
      </c>
      <c r="C33" s="11" t="s">
        <v>64</v>
      </c>
      <c r="D33" s="88" t="s">
        <v>65</v>
      </c>
      <c r="E33" s="12" t="s">
        <v>95</v>
      </c>
      <c r="F33" s="11" t="s">
        <v>89</v>
      </c>
      <c r="G33" s="11">
        <v>300</v>
      </c>
      <c r="H33" s="52">
        <v>2.8</v>
      </c>
      <c r="I33" s="11">
        <f>G33*H33</f>
        <v>840</v>
      </c>
      <c r="J33" s="12"/>
    </row>
    <row r="34" spans="1:10" ht="27.75" customHeight="1">
      <c r="A34" s="11">
        <v>6</v>
      </c>
      <c r="B34" s="12" t="s">
        <v>96</v>
      </c>
      <c r="C34" s="11" t="s">
        <v>64</v>
      </c>
      <c r="D34" s="88" t="s">
        <v>65</v>
      </c>
      <c r="E34" s="12" t="s">
        <v>97</v>
      </c>
      <c r="F34" s="11" t="s">
        <v>98</v>
      </c>
      <c r="G34" s="11">
        <v>1</v>
      </c>
      <c r="H34" s="11">
        <v>4800</v>
      </c>
      <c r="I34" s="11">
        <f t="shared" ref="I34:I36" si="1">G34*H34</f>
        <v>4800</v>
      </c>
      <c r="J34" s="27"/>
    </row>
    <row r="35" spans="1:10" s="3" customFormat="1" ht="27.75" customHeight="1">
      <c r="A35" s="11">
        <v>7</v>
      </c>
      <c r="B35" s="13" t="s">
        <v>99</v>
      </c>
      <c r="C35" s="14" t="s">
        <v>64</v>
      </c>
      <c r="D35" s="88" t="s">
        <v>65</v>
      </c>
      <c r="E35" s="13" t="s">
        <v>99</v>
      </c>
      <c r="F35" s="14" t="s">
        <v>98</v>
      </c>
      <c r="G35" s="14">
        <v>1</v>
      </c>
      <c r="H35" s="14">
        <v>4000</v>
      </c>
      <c r="I35" s="11">
        <f t="shared" si="1"/>
        <v>4000</v>
      </c>
      <c r="J35" s="45"/>
    </row>
    <row r="36" spans="1:10" ht="27.75" customHeight="1">
      <c r="A36" s="11">
        <v>8</v>
      </c>
      <c r="B36" s="12" t="s">
        <v>100</v>
      </c>
      <c r="C36" s="11" t="s">
        <v>64</v>
      </c>
      <c r="D36" s="88" t="s">
        <v>65</v>
      </c>
      <c r="E36" s="51" t="s">
        <v>321</v>
      </c>
      <c r="F36" s="14" t="s">
        <v>98</v>
      </c>
      <c r="G36" s="14">
        <v>1</v>
      </c>
      <c r="H36" s="52">
        <v>27000</v>
      </c>
      <c r="I36" s="11">
        <f t="shared" si="1"/>
        <v>27000</v>
      </c>
      <c r="J36" s="27"/>
    </row>
    <row r="37" spans="1:10" s="2" customFormat="1" ht="35.1" customHeight="1">
      <c r="A37" s="63" t="s">
        <v>101</v>
      </c>
      <c r="B37" s="64"/>
      <c r="C37" s="63"/>
      <c r="D37" s="63"/>
      <c r="E37" s="63"/>
      <c r="F37" s="63"/>
      <c r="G37" s="63"/>
      <c r="H37" s="33"/>
      <c r="I37" s="32">
        <f>SUM(I5:I36)</f>
        <v>125154</v>
      </c>
      <c r="J37" s="34"/>
    </row>
  </sheetData>
  <mergeCells count="7">
    <mergeCell ref="A28:E28"/>
    <mergeCell ref="A37:G37"/>
    <mergeCell ref="A1:J1"/>
    <mergeCell ref="A3:J3"/>
    <mergeCell ref="A4:E4"/>
    <mergeCell ref="A17:E17"/>
    <mergeCell ref="A22:E22"/>
  </mergeCells>
  <phoneticPr fontId="1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131"/>
  <sheetViews>
    <sheetView topLeftCell="A10" workbookViewId="0">
      <selection activeCell="E16" sqref="E16"/>
    </sheetView>
  </sheetViews>
  <sheetFormatPr defaultColWidth="9" defaultRowHeight="13.5" customHeight="1"/>
  <cols>
    <col min="1" max="1" width="6.125" style="1" customWidth="1"/>
    <col min="2" max="2" width="13.75" style="4" customWidth="1"/>
    <col min="3" max="3" width="11.625" style="5" customWidth="1"/>
    <col min="4" max="4" width="11.375" style="90" customWidth="1"/>
    <col min="5" max="5" width="23.375" style="7" customWidth="1"/>
    <col min="6" max="7" width="7.75" style="1" customWidth="1"/>
    <col min="8" max="8" width="11" style="1" customWidth="1"/>
    <col min="9" max="9" width="10.5" style="1" customWidth="1"/>
    <col min="10" max="10" width="19.125" style="6" customWidth="1"/>
    <col min="11" max="11" width="22.375" style="1" customWidth="1"/>
    <col min="12" max="16384" width="9" style="1"/>
  </cols>
  <sheetData>
    <row r="1" spans="1:11" ht="30" customHeight="1">
      <c r="A1" s="81" t="s">
        <v>102</v>
      </c>
      <c r="B1" s="82"/>
      <c r="C1" s="82"/>
      <c r="D1" s="82"/>
      <c r="E1" s="82"/>
      <c r="F1" s="82"/>
      <c r="G1" s="82"/>
      <c r="H1" s="82"/>
      <c r="I1" s="82"/>
      <c r="J1" s="83"/>
    </row>
    <row r="2" spans="1:11" s="2" customFormat="1" ht="20.25" customHeight="1">
      <c r="A2" s="8" t="s">
        <v>0</v>
      </c>
      <c r="B2" s="8" t="s">
        <v>9</v>
      </c>
      <c r="C2" s="8" t="s">
        <v>10</v>
      </c>
      <c r="D2" s="87" t="s">
        <v>11</v>
      </c>
      <c r="E2" s="8" t="s">
        <v>12</v>
      </c>
      <c r="F2" s="8" t="s">
        <v>13</v>
      </c>
      <c r="G2" s="8" t="s">
        <v>14</v>
      </c>
      <c r="H2" s="8" t="s">
        <v>15</v>
      </c>
      <c r="I2" s="8" t="s">
        <v>16</v>
      </c>
      <c r="J2" s="8"/>
    </row>
    <row r="3" spans="1:11" s="2" customFormat="1" ht="20.25" customHeight="1">
      <c r="A3" s="76" t="s">
        <v>18</v>
      </c>
      <c r="B3" s="77"/>
      <c r="C3" s="77"/>
      <c r="D3" s="77"/>
      <c r="E3" s="77"/>
      <c r="F3" s="77"/>
      <c r="G3" s="77"/>
      <c r="H3" s="77"/>
      <c r="I3" s="77"/>
      <c r="J3" s="78"/>
    </row>
    <row r="4" spans="1:11" ht="26.1" customHeight="1">
      <c r="A4" s="70" t="s">
        <v>103</v>
      </c>
      <c r="B4" s="71"/>
      <c r="C4" s="72"/>
      <c r="D4" s="71"/>
      <c r="E4" s="73"/>
      <c r="F4" s="9"/>
      <c r="G4" s="10"/>
      <c r="H4" s="16"/>
      <c r="I4" s="39"/>
      <c r="J4" s="39"/>
    </row>
    <row r="5" spans="1:11" ht="27.75" customHeight="1">
      <c r="A5" s="11">
        <v>1</v>
      </c>
      <c r="B5" s="12" t="s">
        <v>104</v>
      </c>
      <c r="C5" s="11" t="s">
        <v>21</v>
      </c>
      <c r="D5" s="89" t="s">
        <v>333</v>
      </c>
      <c r="E5" s="12" t="s">
        <v>105</v>
      </c>
      <c r="F5" s="11" t="s">
        <v>24</v>
      </c>
      <c r="G5" s="11">
        <v>2</v>
      </c>
      <c r="H5" s="14">
        <v>1548</v>
      </c>
      <c r="I5" s="11">
        <f>G5*H5</f>
        <v>3096</v>
      </c>
      <c r="J5" s="12" t="s">
        <v>106</v>
      </c>
    </row>
    <row r="6" spans="1:11" ht="27.75" customHeight="1">
      <c r="A6" s="70" t="s">
        <v>59</v>
      </c>
      <c r="B6" s="71"/>
      <c r="C6" s="72"/>
      <c r="D6" s="71"/>
      <c r="E6" s="73"/>
      <c r="F6" s="9"/>
      <c r="G6" s="10"/>
      <c r="H6" s="9"/>
      <c r="I6" s="9"/>
      <c r="J6" s="16"/>
    </row>
    <row r="7" spans="1:11" ht="27.75" customHeight="1">
      <c r="A7" s="11">
        <v>1</v>
      </c>
      <c r="B7" s="12" t="s">
        <v>107</v>
      </c>
      <c r="C7" s="11" t="s">
        <v>21</v>
      </c>
      <c r="D7" s="88" t="s">
        <v>108</v>
      </c>
      <c r="E7" s="12" t="s">
        <v>109</v>
      </c>
      <c r="F7" s="11" t="s">
        <v>24</v>
      </c>
      <c r="G7" s="11">
        <v>2</v>
      </c>
      <c r="H7" s="52">
        <v>880</v>
      </c>
      <c r="I7" s="11">
        <f>G7*H7</f>
        <v>1760</v>
      </c>
      <c r="J7" s="12" t="s">
        <v>110</v>
      </c>
    </row>
    <row r="8" spans="1:11" ht="27.75" customHeight="1">
      <c r="A8" s="11">
        <v>2</v>
      </c>
      <c r="B8" s="12" t="s">
        <v>60</v>
      </c>
      <c r="C8" s="11" t="s">
        <v>21</v>
      </c>
      <c r="D8" s="88" t="s">
        <v>61</v>
      </c>
      <c r="E8" s="36" t="s">
        <v>62</v>
      </c>
      <c r="F8" s="11" t="s">
        <v>24</v>
      </c>
      <c r="G8" s="11">
        <v>1</v>
      </c>
      <c r="H8" s="52">
        <v>880</v>
      </c>
      <c r="I8" s="11">
        <f>G8*H8</f>
        <v>880</v>
      </c>
      <c r="J8" s="12" t="s">
        <v>111</v>
      </c>
    </row>
    <row r="9" spans="1:11" ht="27.75" customHeight="1">
      <c r="A9" s="11">
        <v>3</v>
      </c>
      <c r="B9" s="12" t="s">
        <v>63</v>
      </c>
      <c r="C9" s="11" t="s">
        <v>64</v>
      </c>
      <c r="D9" s="88" t="s">
        <v>65</v>
      </c>
      <c r="E9" s="36" t="s">
        <v>66</v>
      </c>
      <c r="F9" s="11" t="s">
        <v>34</v>
      </c>
      <c r="G9" s="11">
        <v>1</v>
      </c>
      <c r="H9" s="52">
        <v>60</v>
      </c>
      <c r="I9" s="11">
        <f>G9*H9</f>
        <v>60</v>
      </c>
      <c r="J9" s="39"/>
    </row>
    <row r="10" spans="1:11" s="2" customFormat="1" ht="26.45" customHeight="1">
      <c r="A10" s="61" t="s">
        <v>112</v>
      </c>
      <c r="B10" s="61"/>
      <c r="C10" s="62"/>
      <c r="D10" s="61"/>
      <c r="E10" s="61"/>
      <c r="F10" s="10"/>
      <c r="G10" s="10"/>
      <c r="H10" s="10"/>
      <c r="I10" s="11"/>
      <c r="J10" s="16"/>
    </row>
    <row r="11" spans="1:11" ht="27.75" customHeight="1">
      <c r="A11" s="11">
        <v>1</v>
      </c>
      <c r="B11" s="12" t="s">
        <v>113</v>
      </c>
      <c r="C11" s="11" t="s">
        <v>21</v>
      </c>
      <c r="D11" s="88" t="s">
        <v>48</v>
      </c>
      <c r="E11" s="12" t="s">
        <v>49</v>
      </c>
      <c r="F11" s="11" t="s">
        <v>24</v>
      </c>
      <c r="G11" s="11">
        <v>7</v>
      </c>
      <c r="H11" s="52">
        <v>2856</v>
      </c>
      <c r="I11" s="11">
        <f t="shared" ref="I11:I16" si="0">G11*H11</f>
        <v>19992</v>
      </c>
      <c r="J11" s="12"/>
      <c r="K11" s="2"/>
    </row>
    <row r="12" spans="1:11" ht="27.75" customHeight="1">
      <c r="A12" s="11">
        <v>2</v>
      </c>
      <c r="B12" s="12" t="s">
        <v>114</v>
      </c>
      <c r="C12" s="11" t="s">
        <v>21</v>
      </c>
      <c r="D12" s="88" t="s">
        <v>115</v>
      </c>
      <c r="E12" s="12" t="s">
        <v>116</v>
      </c>
      <c r="F12" s="11" t="s">
        <v>24</v>
      </c>
      <c r="G12" s="11">
        <v>7</v>
      </c>
      <c r="H12" s="52">
        <v>260</v>
      </c>
      <c r="I12" s="11">
        <f t="shared" si="0"/>
        <v>1820</v>
      </c>
      <c r="J12" s="12"/>
      <c r="K12" s="2"/>
    </row>
    <row r="13" spans="1:11" ht="27.75" customHeight="1">
      <c r="A13" s="11">
        <v>3</v>
      </c>
      <c r="B13" s="12" t="s">
        <v>117</v>
      </c>
      <c r="C13" s="11" t="s">
        <v>21</v>
      </c>
      <c r="D13" s="88" t="s">
        <v>118</v>
      </c>
      <c r="E13" s="12" t="s">
        <v>119</v>
      </c>
      <c r="F13" s="11" t="s">
        <v>24</v>
      </c>
      <c r="G13" s="11">
        <v>1</v>
      </c>
      <c r="H13" s="52">
        <v>5800</v>
      </c>
      <c r="I13" s="11">
        <f t="shared" si="0"/>
        <v>5800</v>
      </c>
      <c r="J13" s="12"/>
      <c r="K13" s="2"/>
    </row>
    <row r="14" spans="1:11" ht="27.75" customHeight="1">
      <c r="A14" s="11">
        <v>4</v>
      </c>
      <c r="B14" s="12" t="s">
        <v>120</v>
      </c>
      <c r="C14" s="11" t="s">
        <v>64</v>
      </c>
      <c r="D14" s="88" t="s">
        <v>65</v>
      </c>
      <c r="E14" s="12" t="s">
        <v>121</v>
      </c>
      <c r="F14" s="11" t="s">
        <v>122</v>
      </c>
      <c r="G14" s="11">
        <v>3</v>
      </c>
      <c r="H14" s="52">
        <v>40</v>
      </c>
      <c r="I14" s="11">
        <f t="shared" si="0"/>
        <v>120</v>
      </c>
      <c r="J14" s="12"/>
      <c r="K14" s="2"/>
    </row>
    <row r="15" spans="1:11" ht="27.75" customHeight="1">
      <c r="A15" s="11">
        <v>5</v>
      </c>
      <c r="B15" s="12" t="s">
        <v>123</v>
      </c>
      <c r="C15" s="11" t="s">
        <v>21</v>
      </c>
      <c r="D15" s="88" t="s">
        <v>124</v>
      </c>
      <c r="E15" s="12" t="s">
        <v>125</v>
      </c>
      <c r="F15" s="11" t="s">
        <v>126</v>
      </c>
      <c r="G15" s="11">
        <v>5</v>
      </c>
      <c r="H15" s="52">
        <v>375</v>
      </c>
      <c r="I15" s="11">
        <f t="shared" si="0"/>
        <v>1875</v>
      </c>
      <c r="J15" s="12"/>
      <c r="K15" s="2"/>
    </row>
    <row r="16" spans="1:11" ht="27.75" customHeight="1">
      <c r="A16" s="11">
        <v>6</v>
      </c>
      <c r="B16" s="12" t="s">
        <v>127</v>
      </c>
      <c r="C16" s="11" t="s">
        <v>21</v>
      </c>
      <c r="D16" s="88" t="s">
        <v>128</v>
      </c>
      <c r="E16" s="12" t="s">
        <v>129</v>
      </c>
      <c r="F16" s="11" t="s">
        <v>122</v>
      </c>
      <c r="G16" s="11">
        <v>5</v>
      </c>
      <c r="H16" s="52">
        <v>66</v>
      </c>
      <c r="I16" s="11">
        <f t="shared" si="0"/>
        <v>330</v>
      </c>
      <c r="J16" s="12"/>
      <c r="K16" s="2"/>
    </row>
    <row r="17" spans="1:11" ht="27.75" customHeight="1">
      <c r="A17" s="61" t="s">
        <v>130</v>
      </c>
      <c r="B17" s="61"/>
      <c r="C17" s="62"/>
      <c r="D17" s="61"/>
      <c r="E17" s="61"/>
      <c r="F17" s="10"/>
      <c r="G17" s="10"/>
      <c r="H17" s="10"/>
      <c r="I17" s="11"/>
      <c r="J17" s="16"/>
      <c r="K17" s="2"/>
    </row>
    <row r="18" spans="1:11" ht="27.75" customHeight="1">
      <c r="A18" s="11">
        <v>1</v>
      </c>
      <c r="B18" s="13" t="s">
        <v>131</v>
      </c>
      <c r="C18" s="11" t="s">
        <v>56</v>
      </c>
      <c r="D18" s="89" t="s">
        <v>334</v>
      </c>
      <c r="E18" s="15" t="s">
        <v>132</v>
      </c>
      <c r="F18" s="14" t="s">
        <v>24</v>
      </c>
      <c r="G18" s="14">
        <v>1</v>
      </c>
      <c r="H18" s="14">
        <v>2500</v>
      </c>
      <c r="I18" s="11">
        <f>G18*H18</f>
        <v>2500</v>
      </c>
      <c r="J18" s="13"/>
      <c r="K18" s="2"/>
    </row>
    <row r="19" spans="1:11" ht="27.75" customHeight="1">
      <c r="A19" s="61" t="s">
        <v>133</v>
      </c>
      <c r="B19" s="61"/>
      <c r="C19" s="62"/>
      <c r="D19" s="61"/>
      <c r="E19" s="61"/>
      <c r="F19" s="10"/>
      <c r="G19" s="10"/>
      <c r="H19" s="10"/>
      <c r="I19" s="11"/>
      <c r="J19" s="16"/>
    </row>
    <row r="20" spans="1:11" ht="27.75" customHeight="1">
      <c r="A20" s="11">
        <v>1</v>
      </c>
      <c r="B20" s="13" t="s">
        <v>134</v>
      </c>
      <c r="C20" s="14" t="s">
        <v>21</v>
      </c>
      <c r="D20" s="88" t="s">
        <v>135</v>
      </c>
      <c r="E20" s="13" t="s">
        <v>136</v>
      </c>
      <c r="F20" s="14" t="s">
        <v>24</v>
      </c>
      <c r="G20" s="14">
        <v>1</v>
      </c>
      <c r="H20" s="52">
        <v>4100</v>
      </c>
      <c r="I20" s="11">
        <f>G20*H20</f>
        <v>4100</v>
      </c>
      <c r="J20" s="13"/>
    </row>
    <row r="21" spans="1:11" ht="27.75" customHeight="1">
      <c r="A21" s="11">
        <v>2</v>
      </c>
      <c r="B21" s="12" t="s">
        <v>137</v>
      </c>
      <c r="C21" s="11" t="s">
        <v>138</v>
      </c>
      <c r="D21" s="88" t="s">
        <v>65</v>
      </c>
      <c r="E21" s="12" t="s">
        <v>139</v>
      </c>
      <c r="F21" s="11" t="s">
        <v>140</v>
      </c>
      <c r="G21" s="11">
        <v>6</v>
      </c>
      <c r="H21" s="52">
        <v>1580</v>
      </c>
      <c r="I21" s="11">
        <f>G21*H21</f>
        <v>9480</v>
      </c>
      <c r="J21" s="12"/>
    </row>
    <row r="22" spans="1:11" ht="27.75" customHeight="1">
      <c r="A22" s="61" t="s">
        <v>141</v>
      </c>
      <c r="B22" s="61"/>
      <c r="C22" s="62"/>
      <c r="D22" s="61"/>
      <c r="E22" s="61"/>
      <c r="F22" s="10"/>
      <c r="G22" s="10"/>
      <c r="H22" s="10"/>
      <c r="I22" s="11"/>
      <c r="J22" s="16"/>
    </row>
    <row r="23" spans="1:11" ht="27.75" customHeight="1">
      <c r="A23" s="11">
        <v>1</v>
      </c>
      <c r="B23" s="12" t="s">
        <v>84</v>
      </c>
      <c r="C23" s="11" t="s">
        <v>64</v>
      </c>
      <c r="D23" s="88" t="s">
        <v>65</v>
      </c>
      <c r="E23" s="12" t="s">
        <v>85</v>
      </c>
      <c r="F23" s="11" t="s">
        <v>86</v>
      </c>
      <c r="G23" s="11">
        <v>2</v>
      </c>
      <c r="H23" s="52">
        <v>1050</v>
      </c>
      <c r="I23" s="11">
        <f>G23*H23</f>
        <v>2100</v>
      </c>
      <c r="J23" s="12"/>
    </row>
    <row r="24" spans="1:11" ht="27.75" customHeight="1">
      <c r="A24" s="11">
        <v>2</v>
      </c>
      <c r="B24" s="12" t="s">
        <v>142</v>
      </c>
      <c r="C24" s="53" t="s">
        <v>335</v>
      </c>
      <c r="D24" s="88" t="s">
        <v>65</v>
      </c>
      <c r="E24" s="12" t="s">
        <v>88</v>
      </c>
      <c r="F24" s="11" t="s">
        <v>89</v>
      </c>
      <c r="G24" s="11">
        <v>200</v>
      </c>
      <c r="H24" s="52">
        <v>2.7</v>
      </c>
      <c r="I24" s="11">
        <f>G24*H24</f>
        <v>540</v>
      </c>
      <c r="J24" s="27"/>
    </row>
    <row r="25" spans="1:11" ht="27.75" customHeight="1">
      <c r="A25" s="11">
        <v>3</v>
      </c>
      <c r="B25" s="12" t="s">
        <v>94</v>
      </c>
      <c r="C25" s="11" t="s">
        <v>64</v>
      </c>
      <c r="D25" s="88" t="s">
        <v>65</v>
      </c>
      <c r="E25" s="12" t="s">
        <v>95</v>
      </c>
      <c r="F25" s="11" t="s">
        <v>89</v>
      </c>
      <c r="G25" s="11">
        <v>200</v>
      </c>
      <c r="H25" s="11">
        <v>2.2000000000000002</v>
      </c>
      <c r="I25" s="11">
        <f>G25*H25</f>
        <v>440.00000000000006</v>
      </c>
      <c r="J25" s="12"/>
    </row>
    <row r="26" spans="1:11" ht="27.75" customHeight="1">
      <c r="A26" s="11">
        <v>4</v>
      </c>
      <c r="B26" s="12" t="s">
        <v>96</v>
      </c>
      <c r="C26" s="11" t="s">
        <v>64</v>
      </c>
      <c r="D26" s="88" t="s">
        <v>65</v>
      </c>
      <c r="E26" s="51" t="s">
        <v>336</v>
      </c>
      <c r="F26" s="11" t="s">
        <v>98</v>
      </c>
      <c r="G26" s="11">
        <v>1</v>
      </c>
      <c r="H26" s="11">
        <v>2600</v>
      </c>
      <c r="I26" s="11">
        <f>G26*H26</f>
        <v>2600</v>
      </c>
      <c r="J26" s="12"/>
    </row>
    <row r="27" spans="1:11" ht="27.75" customHeight="1">
      <c r="A27" s="11">
        <v>5</v>
      </c>
      <c r="B27" s="12" t="s">
        <v>100</v>
      </c>
      <c r="C27" s="11" t="s">
        <v>64</v>
      </c>
      <c r="D27" s="88" t="s">
        <v>65</v>
      </c>
      <c r="E27" s="50" t="s">
        <v>337</v>
      </c>
      <c r="F27" s="11" t="s">
        <v>98</v>
      </c>
      <c r="G27" s="11">
        <v>1</v>
      </c>
      <c r="H27" s="11">
        <v>15000</v>
      </c>
      <c r="I27" s="11">
        <f>G27*H27</f>
        <v>15000</v>
      </c>
      <c r="J27" s="12"/>
    </row>
    <row r="28" spans="1:11" ht="27.75" customHeight="1">
      <c r="A28" s="74" t="s">
        <v>145</v>
      </c>
      <c r="B28" s="75"/>
      <c r="C28" s="75"/>
      <c r="D28" s="75"/>
      <c r="E28" s="75"/>
      <c r="F28" s="75"/>
      <c r="G28" s="75"/>
      <c r="H28" s="11"/>
      <c r="I28" s="28">
        <f>SUM(I5:I27)</f>
        <v>72493</v>
      </c>
      <c r="J28" s="12"/>
    </row>
    <row r="29" spans="1:11" s="2" customFormat="1" ht="20.25" customHeight="1">
      <c r="A29" s="76" t="s">
        <v>146</v>
      </c>
      <c r="B29" s="77"/>
      <c r="C29" s="77"/>
      <c r="D29" s="77"/>
      <c r="E29" s="77"/>
      <c r="F29" s="77"/>
      <c r="G29" s="77"/>
      <c r="H29" s="77"/>
      <c r="I29" s="77"/>
      <c r="J29" s="78"/>
    </row>
    <row r="30" spans="1:11" ht="27.75" customHeight="1">
      <c r="A30" s="11">
        <v>1</v>
      </c>
      <c r="B30" s="12" t="s">
        <v>147</v>
      </c>
      <c r="C30" s="11" t="s">
        <v>148</v>
      </c>
      <c r="D30" s="88" t="s">
        <v>149</v>
      </c>
      <c r="E30" s="12" t="s">
        <v>150</v>
      </c>
      <c r="F30" s="11" t="s">
        <v>24</v>
      </c>
      <c r="G30" s="11">
        <v>7</v>
      </c>
      <c r="H30" s="52">
        <v>1400</v>
      </c>
      <c r="I30" s="11">
        <f t="shared" ref="I30:I40" si="1">G30*H30</f>
        <v>9800</v>
      </c>
      <c r="J30" s="29"/>
    </row>
    <row r="31" spans="1:11" ht="27.75" customHeight="1">
      <c r="A31" s="11">
        <v>2</v>
      </c>
      <c r="B31" s="12" t="s">
        <v>151</v>
      </c>
      <c r="C31" s="11" t="s">
        <v>152</v>
      </c>
      <c r="D31" s="88" t="s">
        <v>153</v>
      </c>
      <c r="E31" s="12" t="s">
        <v>154</v>
      </c>
      <c r="F31" s="11" t="s">
        <v>24</v>
      </c>
      <c r="G31" s="11">
        <v>5</v>
      </c>
      <c r="H31" s="52">
        <v>620</v>
      </c>
      <c r="I31" s="11">
        <f t="shared" si="1"/>
        <v>3100</v>
      </c>
      <c r="J31" s="29"/>
    </row>
    <row r="32" spans="1:11" ht="27.75" customHeight="1">
      <c r="A32" s="11">
        <v>3</v>
      </c>
      <c r="B32" s="12" t="s">
        <v>155</v>
      </c>
      <c r="C32" s="11" t="s">
        <v>152</v>
      </c>
      <c r="D32" s="88" t="s">
        <v>156</v>
      </c>
      <c r="E32" s="12" t="s">
        <v>157</v>
      </c>
      <c r="F32" s="11" t="s">
        <v>24</v>
      </c>
      <c r="G32" s="11">
        <v>5</v>
      </c>
      <c r="H32" s="52">
        <v>120</v>
      </c>
      <c r="I32" s="11">
        <f t="shared" si="1"/>
        <v>600</v>
      </c>
      <c r="J32" s="12"/>
    </row>
    <row r="33" spans="1:10" ht="27.75" customHeight="1">
      <c r="A33" s="11">
        <v>4</v>
      </c>
      <c r="B33" s="12" t="s">
        <v>158</v>
      </c>
      <c r="C33" s="11" t="s">
        <v>148</v>
      </c>
      <c r="D33" s="88" t="s">
        <v>159</v>
      </c>
      <c r="E33" s="12" t="s">
        <v>160</v>
      </c>
      <c r="F33" s="11" t="s">
        <v>24</v>
      </c>
      <c r="G33" s="11">
        <v>2</v>
      </c>
      <c r="H33" s="52">
        <v>6350</v>
      </c>
      <c r="I33" s="11">
        <f t="shared" si="1"/>
        <v>12700</v>
      </c>
      <c r="J33" s="12"/>
    </row>
    <row r="34" spans="1:10" ht="27.75" customHeight="1">
      <c r="A34" s="11">
        <v>5</v>
      </c>
      <c r="B34" s="12" t="s">
        <v>137</v>
      </c>
      <c r="C34" s="11" t="s">
        <v>138</v>
      </c>
      <c r="D34" s="88" t="s">
        <v>65</v>
      </c>
      <c r="E34" s="12" t="s">
        <v>139</v>
      </c>
      <c r="F34" s="11" t="s">
        <v>140</v>
      </c>
      <c r="G34" s="11">
        <v>12</v>
      </c>
      <c r="H34" s="52">
        <v>1580</v>
      </c>
      <c r="I34" s="11">
        <f t="shared" si="1"/>
        <v>18960</v>
      </c>
      <c r="J34" s="12"/>
    </row>
    <row r="35" spans="1:10" ht="27.75" customHeight="1">
      <c r="A35" s="11">
        <v>6</v>
      </c>
      <c r="B35" s="12" t="s">
        <v>161</v>
      </c>
      <c r="C35" s="11" t="s">
        <v>64</v>
      </c>
      <c r="D35" s="88" t="s">
        <v>65</v>
      </c>
      <c r="E35" s="50" t="s">
        <v>317</v>
      </c>
      <c r="F35" s="11" t="s">
        <v>24</v>
      </c>
      <c r="G35" s="11">
        <v>1</v>
      </c>
      <c r="H35" s="52">
        <v>1600</v>
      </c>
      <c r="I35" s="11">
        <f t="shared" si="1"/>
        <v>1600</v>
      </c>
      <c r="J35" s="12"/>
    </row>
    <row r="36" spans="1:10" ht="27.75" customHeight="1">
      <c r="A36" s="11">
        <v>7</v>
      </c>
      <c r="B36" s="12" t="s">
        <v>84</v>
      </c>
      <c r="C36" s="11" t="s">
        <v>64</v>
      </c>
      <c r="D36" s="88" t="s">
        <v>65</v>
      </c>
      <c r="E36" s="12" t="s">
        <v>162</v>
      </c>
      <c r="F36" s="11" t="s">
        <v>86</v>
      </c>
      <c r="G36" s="11">
        <v>1</v>
      </c>
      <c r="H36" s="52">
        <v>1050</v>
      </c>
      <c r="I36" s="11">
        <f t="shared" si="1"/>
        <v>1050</v>
      </c>
      <c r="J36" s="12"/>
    </row>
    <row r="37" spans="1:10" s="3" customFormat="1" ht="27.75" customHeight="1">
      <c r="A37" s="11">
        <v>8</v>
      </c>
      <c r="B37" s="12" t="s">
        <v>87</v>
      </c>
      <c r="C37" s="11" t="s">
        <v>64</v>
      </c>
      <c r="D37" s="88" t="s">
        <v>65</v>
      </c>
      <c r="E37" s="50" t="s">
        <v>312</v>
      </c>
      <c r="F37" s="11" t="s">
        <v>89</v>
      </c>
      <c r="G37" s="11">
        <v>300</v>
      </c>
      <c r="H37" s="52">
        <v>2.8</v>
      </c>
      <c r="I37" s="11">
        <f t="shared" si="1"/>
        <v>840</v>
      </c>
      <c r="J37" s="12"/>
    </row>
    <row r="38" spans="1:10" ht="27.75" customHeight="1">
      <c r="A38" s="11">
        <v>9</v>
      </c>
      <c r="B38" s="12" t="s">
        <v>163</v>
      </c>
      <c r="C38" s="11" t="s">
        <v>64</v>
      </c>
      <c r="D38" s="88" t="s">
        <v>164</v>
      </c>
      <c r="E38" s="17" t="s">
        <v>165</v>
      </c>
      <c r="F38" s="18" t="s">
        <v>89</v>
      </c>
      <c r="G38" s="18">
        <v>200</v>
      </c>
      <c r="H38" s="52">
        <v>2.8</v>
      </c>
      <c r="I38" s="11">
        <f t="shared" si="1"/>
        <v>560</v>
      </c>
      <c r="J38" s="12"/>
    </row>
    <row r="39" spans="1:10" ht="27.75" customHeight="1">
      <c r="A39" s="11">
        <v>10</v>
      </c>
      <c r="B39" s="12" t="s">
        <v>96</v>
      </c>
      <c r="C39" s="11" t="s">
        <v>64</v>
      </c>
      <c r="D39" s="88" t="s">
        <v>65</v>
      </c>
      <c r="E39" s="13" t="s">
        <v>166</v>
      </c>
      <c r="F39" s="11" t="s">
        <v>98</v>
      </c>
      <c r="G39" s="11">
        <v>1</v>
      </c>
      <c r="H39" s="52">
        <v>2500</v>
      </c>
      <c r="I39" s="11">
        <f t="shared" si="1"/>
        <v>2500</v>
      </c>
      <c r="J39" s="12"/>
    </row>
    <row r="40" spans="1:10" ht="27.75" customHeight="1">
      <c r="A40" s="11">
        <v>11</v>
      </c>
      <c r="B40" s="12" t="s">
        <v>100</v>
      </c>
      <c r="C40" s="11" t="s">
        <v>64</v>
      </c>
      <c r="D40" s="88" t="s">
        <v>65</v>
      </c>
      <c r="E40" s="15" t="s">
        <v>167</v>
      </c>
      <c r="F40" s="11" t="s">
        <v>98</v>
      </c>
      <c r="G40" s="11">
        <v>1</v>
      </c>
      <c r="H40" s="11">
        <v>6000</v>
      </c>
      <c r="I40" s="11">
        <f t="shared" si="1"/>
        <v>6000</v>
      </c>
      <c r="J40" s="12"/>
    </row>
    <row r="41" spans="1:10" ht="27.75" customHeight="1">
      <c r="A41" s="74" t="s">
        <v>168</v>
      </c>
      <c r="B41" s="75"/>
      <c r="C41" s="75"/>
      <c r="D41" s="75"/>
      <c r="E41" s="75"/>
      <c r="F41" s="75"/>
      <c r="G41" s="75"/>
      <c r="H41" s="11"/>
      <c r="I41" s="28">
        <f>SUM(I30:I40)</f>
        <v>57710</v>
      </c>
      <c r="J41" s="12"/>
    </row>
    <row r="42" spans="1:10" s="2" customFormat="1" ht="20.25" customHeight="1">
      <c r="A42" s="76" t="s">
        <v>169</v>
      </c>
      <c r="B42" s="77"/>
      <c r="C42" s="77"/>
      <c r="D42" s="77"/>
      <c r="E42" s="77"/>
      <c r="F42" s="77"/>
      <c r="G42" s="77"/>
      <c r="H42" s="77"/>
      <c r="I42" s="77"/>
      <c r="J42" s="78"/>
    </row>
    <row r="43" spans="1:10" ht="27.75" customHeight="1">
      <c r="A43" s="61" t="s">
        <v>170</v>
      </c>
      <c r="B43" s="61"/>
      <c r="C43" s="62"/>
      <c r="D43" s="61"/>
      <c r="E43" s="61"/>
      <c r="F43" s="37"/>
      <c r="G43" s="37"/>
      <c r="H43" s="16"/>
      <c r="J43" s="12"/>
    </row>
    <row r="44" spans="1:10" ht="27.75" customHeight="1">
      <c r="A44" s="11">
        <v>1</v>
      </c>
      <c r="B44" s="12" t="s">
        <v>147</v>
      </c>
      <c r="C44" s="11" t="s">
        <v>148</v>
      </c>
      <c r="D44" s="88" t="s">
        <v>149</v>
      </c>
      <c r="E44" s="12" t="s">
        <v>150</v>
      </c>
      <c r="F44" s="11" t="s">
        <v>24</v>
      </c>
      <c r="G44" s="11">
        <v>2</v>
      </c>
      <c r="H44" s="52">
        <v>1400</v>
      </c>
      <c r="I44" s="11">
        <f>G44*H44</f>
        <v>2800</v>
      </c>
      <c r="J44" s="12"/>
    </row>
    <row r="45" spans="1:10" ht="27.75" customHeight="1">
      <c r="A45" s="11">
        <v>2</v>
      </c>
      <c r="B45" s="12" t="s">
        <v>151</v>
      </c>
      <c r="C45" s="11" t="s">
        <v>152</v>
      </c>
      <c r="D45" s="88" t="s">
        <v>153</v>
      </c>
      <c r="E45" s="12" t="s">
        <v>154</v>
      </c>
      <c r="F45" s="11" t="s">
        <v>24</v>
      </c>
      <c r="G45" s="11">
        <v>1</v>
      </c>
      <c r="H45" s="52">
        <v>620</v>
      </c>
      <c r="I45" s="11">
        <f>G45*H45</f>
        <v>620</v>
      </c>
      <c r="J45" s="12"/>
    </row>
    <row r="46" spans="1:10" ht="27.75" customHeight="1">
      <c r="A46" s="11">
        <v>3</v>
      </c>
      <c r="B46" s="12" t="s">
        <v>155</v>
      </c>
      <c r="C46" s="11" t="s">
        <v>152</v>
      </c>
      <c r="D46" s="88" t="s">
        <v>156</v>
      </c>
      <c r="E46" s="12" t="s">
        <v>157</v>
      </c>
      <c r="F46" s="11" t="s">
        <v>24</v>
      </c>
      <c r="G46" s="11">
        <v>1</v>
      </c>
      <c r="H46" s="52">
        <v>120</v>
      </c>
      <c r="I46" s="11">
        <f>G46*H46</f>
        <v>120</v>
      </c>
      <c r="J46" s="12"/>
    </row>
    <row r="47" spans="1:10" s="3" customFormat="1" ht="27.75" customHeight="1">
      <c r="A47" s="80" t="s">
        <v>318</v>
      </c>
      <c r="B47" s="61"/>
      <c r="C47" s="62"/>
      <c r="D47" s="61"/>
      <c r="E47" s="61"/>
      <c r="F47" s="38"/>
      <c r="G47" s="38"/>
      <c r="H47" s="38"/>
      <c r="I47" s="14"/>
      <c r="J47" s="31"/>
    </row>
    <row r="48" spans="1:10" s="3" customFormat="1" ht="27.75" customHeight="1">
      <c r="A48" s="14">
        <v>1</v>
      </c>
      <c r="B48" s="13" t="s">
        <v>172</v>
      </c>
      <c r="C48" s="14" t="s">
        <v>64</v>
      </c>
      <c r="D48" s="89" t="s">
        <v>314</v>
      </c>
      <c r="E48" s="50" t="s">
        <v>313</v>
      </c>
      <c r="F48" s="14" t="s">
        <v>89</v>
      </c>
      <c r="G48" s="14">
        <v>200</v>
      </c>
      <c r="H48" s="14">
        <v>6.5</v>
      </c>
      <c r="I48" s="14">
        <f>G48*H48</f>
        <v>1300</v>
      </c>
      <c r="J48" s="31"/>
    </row>
    <row r="49" spans="1:10" s="3" customFormat="1" ht="27.75" customHeight="1">
      <c r="A49" s="14">
        <v>2</v>
      </c>
      <c r="B49" s="13" t="s">
        <v>96</v>
      </c>
      <c r="C49" s="14" t="s">
        <v>64</v>
      </c>
      <c r="D49" s="88" t="s">
        <v>65</v>
      </c>
      <c r="E49" s="13" t="s">
        <v>173</v>
      </c>
      <c r="F49" s="14" t="s">
        <v>98</v>
      </c>
      <c r="G49" s="14">
        <v>1</v>
      </c>
      <c r="H49" s="52">
        <v>500</v>
      </c>
      <c r="I49" s="14">
        <f>G49*H49</f>
        <v>500</v>
      </c>
      <c r="J49" s="13"/>
    </row>
    <row r="50" spans="1:10" s="3" customFormat="1" ht="27.75" customHeight="1">
      <c r="A50" s="14">
        <v>3</v>
      </c>
      <c r="B50" s="13" t="s">
        <v>100</v>
      </c>
      <c r="C50" s="14" t="s">
        <v>64</v>
      </c>
      <c r="D50" s="88" t="s">
        <v>65</v>
      </c>
      <c r="E50" s="51" t="s">
        <v>320</v>
      </c>
      <c r="F50" s="14" t="s">
        <v>98</v>
      </c>
      <c r="G50" s="14">
        <v>1</v>
      </c>
      <c r="H50" s="52">
        <v>1500</v>
      </c>
      <c r="I50" s="14">
        <f>G50*H50</f>
        <v>1500</v>
      </c>
      <c r="J50" s="13"/>
    </row>
    <row r="51" spans="1:10" ht="27.75" customHeight="1">
      <c r="A51" s="74" t="s">
        <v>174</v>
      </c>
      <c r="B51" s="75"/>
      <c r="C51" s="75"/>
      <c r="D51" s="75"/>
      <c r="E51" s="75"/>
      <c r="F51" s="75"/>
      <c r="G51" s="75"/>
      <c r="H51" s="11"/>
      <c r="I51" s="28">
        <f>SUM(I44:I50)</f>
        <v>6840</v>
      </c>
      <c r="J51" s="12"/>
    </row>
    <row r="52" spans="1:10" s="2" customFormat="1" ht="27" customHeight="1">
      <c r="A52" s="68" t="s">
        <v>175</v>
      </c>
      <c r="B52" s="68"/>
      <c r="C52" s="68"/>
      <c r="D52" s="68"/>
      <c r="E52" s="68"/>
      <c r="F52" s="68"/>
      <c r="G52" s="68"/>
      <c r="H52" s="68"/>
      <c r="I52" s="40"/>
      <c r="J52" s="40"/>
    </row>
    <row r="53" spans="1:10" s="2" customFormat="1" ht="27.75" customHeight="1">
      <c r="A53" s="61" t="s">
        <v>176</v>
      </c>
      <c r="B53" s="61"/>
      <c r="C53" s="62"/>
      <c r="D53" s="61"/>
      <c r="E53" s="61"/>
      <c r="F53" s="10"/>
      <c r="G53" s="10"/>
      <c r="H53" s="16"/>
      <c r="I53" s="40"/>
      <c r="J53" s="40"/>
    </row>
    <row r="54" spans="1:10" s="3" customFormat="1" ht="27.75" customHeight="1">
      <c r="A54" s="14">
        <v>1</v>
      </c>
      <c r="B54" s="13" t="s">
        <v>177</v>
      </c>
      <c r="C54" s="14" t="s">
        <v>178</v>
      </c>
      <c r="D54" s="88" t="s">
        <v>214</v>
      </c>
      <c r="E54" s="12" t="s">
        <v>179</v>
      </c>
      <c r="F54" s="14" t="s">
        <v>24</v>
      </c>
      <c r="G54" s="14">
        <v>1</v>
      </c>
      <c r="H54" s="52">
        <v>24500</v>
      </c>
      <c r="I54" s="14">
        <f>G54*H54</f>
        <v>24500</v>
      </c>
      <c r="J54" s="41"/>
    </row>
    <row r="55" spans="1:10" s="3" customFormat="1" ht="27.75" customHeight="1">
      <c r="A55" s="14">
        <v>2</v>
      </c>
      <c r="B55" s="13" t="s">
        <v>180</v>
      </c>
      <c r="C55" s="14" t="s">
        <v>64</v>
      </c>
      <c r="D55" s="88" t="s">
        <v>65</v>
      </c>
      <c r="E55" s="13" t="s">
        <v>181</v>
      </c>
      <c r="F55" s="14" t="s">
        <v>182</v>
      </c>
      <c r="G55" s="14">
        <v>1</v>
      </c>
      <c r="H55" s="52">
        <v>480</v>
      </c>
      <c r="I55" s="14">
        <f>G55*H55</f>
        <v>480</v>
      </c>
      <c r="J55" s="41"/>
    </row>
    <row r="56" spans="1:10" s="2" customFormat="1" ht="27.75" customHeight="1">
      <c r="A56" s="61" t="s">
        <v>183</v>
      </c>
      <c r="B56" s="61"/>
      <c r="C56" s="62"/>
      <c r="D56" s="61"/>
      <c r="E56" s="61"/>
      <c r="F56" s="10"/>
      <c r="G56" s="10"/>
      <c r="H56" s="14"/>
      <c r="I56" s="41"/>
      <c r="J56" s="40"/>
    </row>
    <row r="57" spans="1:10" ht="27.75" customHeight="1">
      <c r="A57" s="11">
        <v>1</v>
      </c>
      <c r="B57" s="12" t="s">
        <v>184</v>
      </c>
      <c r="C57" s="11" t="s">
        <v>185</v>
      </c>
      <c r="D57" s="88" t="s">
        <v>186</v>
      </c>
      <c r="E57" s="12" t="s">
        <v>187</v>
      </c>
      <c r="F57" s="11" t="s">
        <v>182</v>
      </c>
      <c r="G57" s="11">
        <v>1</v>
      </c>
      <c r="H57" s="52">
        <v>20000</v>
      </c>
      <c r="I57" s="11">
        <f t="shared" ref="I57:I64" si="2">G57*H57</f>
        <v>20000</v>
      </c>
      <c r="J57" s="39"/>
    </row>
    <row r="58" spans="1:10" ht="27.75" customHeight="1">
      <c r="A58" s="11">
        <v>2</v>
      </c>
      <c r="B58" s="12" t="s">
        <v>188</v>
      </c>
      <c r="C58" s="11" t="s">
        <v>185</v>
      </c>
      <c r="D58" s="88" t="s">
        <v>189</v>
      </c>
      <c r="E58" s="12" t="s">
        <v>190</v>
      </c>
      <c r="F58" s="11" t="s">
        <v>24</v>
      </c>
      <c r="G58" s="11">
        <v>1</v>
      </c>
      <c r="H58" s="52">
        <v>22800</v>
      </c>
      <c r="I58" s="11">
        <f t="shared" si="2"/>
        <v>22800</v>
      </c>
      <c r="J58" s="39"/>
    </row>
    <row r="59" spans="1:10" ht="27.75" customHeight="1">
      <c r="A59" s="11">
        <v>3</v>
      </c>
      <c r="B59" s="12" t="s">
        <v>191</v>
      </c>
      <c r="C59" s="11" t="s">
        <v>185</v>
      </c>
      <c r="D59" s="88" t="s">
        <v>192</v>
      </c>
      <c r="E59" s="12" t="s">
        <v>193</v>
      </c>
      <c r="F59" s="11" t="s">
        <v>24</v>
      </c>
      <c r="G59" s="11">
        <v>4</v>
      </c>
      <c r="H59" s="52">
        <v>7800</v>
      </c>
      <c r="I59" s="11">
        <f t="shared" si="2"/>
        <v>31200</v>
      </c>
      <c r="J59" s="39"/>
    </row>
    <row r="60" spans="1:10" ht="27.75" customHeight="1">
      <c r="A60" s="11">
        <v>4</v>
      </c>
      <c r="B60" s="12" t="s">
        <v>194</v>
      </c>
      <c r="C60" s="11" t="s">
        <v>64</v>
      </c>
      <c r="D60" s="88" t="s">
        <v>65</v>
      </c>
      <c r="E60" s="12" t="s">
        <v>195</v>
      </c>
      <c r="F60" s="11" t="s">
        <v>34</v>
      </c>
      <c r="G60" s="11">
        <v>4</v>
      </c>
      <c r="H60" s="52">
        <v>800</v>
      </c>
      <c r="I60" s="11">
        <f t="shared" si="2"/>
        <v>3200</v>
      </c>
      <c r="J60" s="39"/>
    </row>
    <row r="61" spans="1:10" ht="27.75" customHeight="1">
      <c r="A61" s="11">
        <v>5</v>
      </c>
      <c r="B61" s="12" t="s">
        <v>196</v>
      </c>
      <c r="C61" s="11" t="s">
        <v>185</v>
      </c>
      <c r="D61" s="88" t="s">
        <v>197</v>
      </c>
      <c r="E61" s="12" t="s">
        <v>198</v>
      </c>
      <c r="F61" s="11" t="s">
        <v>24</v>
      </c>
      <c r="G61" s="11">
        <v>1</v>
      </c>
      <c r="H61" s="52">
        <v>8400</v>
      </c>
      <c r="I61" s="11">
        <f t="shared" si="2"/>
        <v>8400</v>
      </c>
      <c r="J61" s="39"/>
    </row>
    <row r="62" spans="1:10" ht="27.75" customHeight="1">
      <c r="A62" s="11">
        <v>6</v>
      </c>
      <c r="B62" s="12" t="s">
        <v>199</v>
      </c>
      <c r="C62" s="11" t="s">
        <v>185</v>
      </c>
      <c r="D62" s="88" t="s">
        <v>200</v>
      </c>
      <c r="E62" s="12" t="s">
        <v>201</v>
      </c>
      <c r="F62" s="11" t="s">
        <v>182</v>
      </c>
      <c r="G62" s="11">
        <v>4</v>
      </c>
      <c r="H62" s="52">
        <v>1250</v>
      </c>
      <c r="I62" s="11">
        <f t="shared" si="2"/>
        <v>5000</v>
      </c>
      <c r="J62" s="39"/>
    </row>
    <row r="63" spans="1:10" ht="27.75" customHeight="1">
      <c r="A63" s="11">
        <v>7</v>
      </c>
      <c r="B63" s="12" t="s">
        <v>202</v>
      </c>
      <c r="C63" s="11" t="s">
        <v>203</v>
      </c>
      <c r="D63" s="88" t="s">
        <v>204</v>
      </c>
      <c r="E63" s="12" t="s">
        <v>205</v>
      </c>
      <c r="F63" s="11" t="s">
        <v>182</v>
      </c>
      <c r="G63" s="11">
        <v>2</v>
      </c>
      <c r="H63" s="52">
        <v>350</v>
      </c>
      <c r="I63" s="11">
        <f t="shared" si="2"/>
        <v>700</v>
      </c>
      <c r="J63" s="39"/>
    </row>
    <row r="64" spans="1:10" ht="27.75" customHeight="1">
      <c r="A64" s="11">
        <v>8</v>
      </c>
      <c r="B64" s="12" t="s">
        <v>206</v>
      </c>
      <c r="C64" s="11" t="s">
        <v>203</v>
      </c>
      <c r="D64" s="88" t="s">
        <v>207</v>
      </c>
      <c r="E64" s="12" t="s">
        <v>208</v>
      </c>
      <c r="F64" s="11" t="s">
        <v>24</v>
      </c>
      <c r="G64" s="11">
        <v>1</v>
      </c>
      <c r="H64" s="52">
        <v>2200</v>
      </c>
      <c r="I64" s="11">
        <f t="shared" si="2"/>
        <v>2200</v>
      </c>
      <c r="J64" s="39"/>
    </row>
    <row r="65" spans="1:10" ht="27.6" customHeight="1">
      <c r="A65" s="61" t="s">
        <v>209</v>
      </c>
      <c r="B65" s="61"/>
      <c r="C65" s="62"/>
      <c r="D65" s="61"/>
      <c r="E65" s="61"/>
      <c r="F65" s="10"/>
      <c r="G65" s="10"/>
      <c r="H65" s="14"/>
      <c r="I65" s="41"/>
      <c r="J65" s="39"/>
    </row>
    <row r="66" spans="1:10" ht="27.75" customHeight="1">
      <c r="A66" s="11">
        <v>1</v>
      </c>
      <c r="B66" s="12" t="s">
        <v>84</v>
      </c>
      <c r="C66" s="11" t="s">
        <v>64</v>
      </c>
      <c r="D66" s="88" t="s">
        <v>65</v>
      </c>
      <c r="E66" s="12" t="s">
        <v>85</v>
      </c>
      <c r="F66" s="11" t="s">
        <v>86</v>
      </c>
      <c r="G66" s="11">
        <v>1</v>
      </c>
      <c r="H66" s="52">
        <v>1050</v>
      </c>
      <c r="I66" s="11">
        <f>G66*H66</f>
        <v>1050</v>
      </c>
      <c r="J66" s="39"/>
    </row>
    <row r="67" spans="1:10" s="3" customFormat="1" ht="27.75" customHeight="1">
      <c r="A67" s="11">
        <v>2</v>
      </c>
      <c r="B67" s="12" t="s">
        <v>87</v>
      </c>
      <c r="C67" s="11" t="s">
        <v>64</v>
      </c>
      <c r="D67" s="88" t="s">
        <v>65</v>
      </c>
      <c r="E67" s="50" t="s">
        <v>312</v>
      </c>
      <c r="F67" s="11" t="s">
        <v>89</v>
      </c>
      <c r="G67" s="11">
        <v>200</v>
      </c>
      <c r="H67" s="11">
        <v>2.8</v>
      </c>
      <c r="I67" s="11">
        <f>G67*H67</f>
        <v>560</v>
      </c>
      <c r="J67" s="41"/>
    </row>
    <row r="68" spans="1:10" s="3" customFormat="1" ht="27.75" customHeight="1">
      <c r="A68" s="11">
        <v>3</v>
      </c>
      <c r="B68" s="12" t="s">
        <v>163</v>
      </c>
      <c r="C68" s="11" t="s">
        <v>64</v>
      </c>
      <c r="D68" s="88" t="s">
        <v>164</v>
      </c>
      <c r="E68" s="17" t="s">
        <v>165</v>
      </c>
      <c r="F68" s="18" t="s">
        <v>89</v>
      </c>
      <c r="G68" s="18">
        <v>200</v>
      </c>
      <c r="H68" s="11">
        <v>2.8</v>
      </c>
      <c r="I68" s="11">
        <f>G68*H68</f>
        <v>560</v>
      </c>
      <c r="J68" s="41"/>
    </row>
    <row r="69" spans="1:10" ht="27.75" customHeight="1">
      <c r="A69" s="11">
        <v>4</v>
      </c>
      <c r="B69" s="12" t="s">
        <v>96</v>
      </c>
      <c r="C69" s="11" t="s">
        <v>64</v>
      </c>
      <c r="D69" s="88" t="s">
        <v>65</v>
      </c>
      <c r="E69" s="13" t="s">
        <v>210</v>
      </c>
      <c r="F69" s="11" t="s">
        <v>98</v>
      </c>
      <c r="G69" s="11">
        <v>1</v>
      </c>
      <c r="H69" s="14">
        <v>2800</v>
      </c>
      <c r="I69" s="11">
        <f>G69*H69</f>
        <v>2800</v>
      </c>
      <c r="J69" s="39"/>
    </row>
    <row r="70" spans="1:10" s="55" customFormat="1" ht="27.75" customHeight="1">
      <c r="A70" s="11">
        <v>5</v>
      </c>
      <c r="B70" s="51" t="s">
        <v>143</v>
      </c>
      <c r="C70" s="52" t="s">
        <v>64</v>
      </c>
      <c r="D70" s="89" t="s">
        <v>65</v>
      </c>
      <c r="E70" s="51" t="s">
        <v>338</v>
      </c>
      <c r="F70" s="52" t="s">
        <v>144</v>
      </c>
      <c r="G70" s="52">
        <v>1</v>
      </c>
      <c r="H70" s="52">
        <v>8000</v>
      </c>
      <c r="I70" s="52">
        <f t="shared" ref="I70" si="3">G70*H70</f>
        <v>8000</v>
      </c>
    </row>
    <row r="71" spans="1:10" s="3" customFormat="1" ht="27.75" customHeight="1">
      <c r="A71" s="11">
        <v>6</v>
      </c>
      <c r="B71" s="13" t="s">
        <v>211</v>
      </c>
      <c r="C71" s="11" t="s">
        <v>64</v>
      </c>
      <c r="D71" s="88" t="s">
        <v>65</v>
      </c>
      <c r="E71" s="56" t="s">
        <v>319</v>
      </c>
      <c r="F71" s="14" t="s">
        <v>98</v>
      </c>
      <c r="G71" s="14">
        <v>1</v>
      </c>
      <c r="H71" s="14">
        <v>28000</v>
      </c>
      <c r="I71" s="11">
        <f>G71*H71</f>
        <v>28000</v>
      </c>
      <c r="J71" s="41"/>
    </row>
    <row r="72" spans="1:10" ht="27.75" customHeight="1">
      <c r="A72" s="79" t="s">
        <v>212</v>
      </c>
      <c r="B72" s="79"/>
      <c r="C72" s="79"/>
      <c r="D72" s="79"/>
      <c r="E72" s="79"/>
      <c r="F72" s="79"/>
      <c r="G72" s="79"/>
      <c r="H72" s="11"/>
      <c r="I72" s="28">
        <f>SUM(I54:I71)</f>
        <v>159450</v>
      </c>
      <c r="J72" s="12"/>
    </row>
    <row r="73" spans="1:10" s="2" customFormat="1" ht="20.25" customHeight="1">
      <c r="A73" s="68" t="s">
        <v>213</v>
      </c>
      <c r="B73" s="68"/>
      <c r="C73" s="68"/>
      <c r="D73" s="68"/>
      <c r="E73" s="68"/>
      <c r="F73" s="68"/>
      <c r="G73" s="68"/>
      <c r="H73" s="68"/>
      <c r="I73" s="68"/>
      <c r="J73" s="68"/>
    </row>
    <row r="74" spans="1:10" s="3" customFormat="1" ht="23.45" customHeight="1">
      <c r="A74" s="14">
        <v>1</v>
      </c>
      <c r="B74" s="13" t="s">
        <v>177</v>
      </c>
      <c r="C74" s="14" t="s">
        <v>178</v>
      </c>
      <c r="D74" s="88" t="s">
        <v>214</v>
      </c>
      <c r="E74" s="19" t="s">
        <v>179</v>
      </c>
      <c r="F74" s="14" t="s">
        <v>24</v>
      </c>
      <c r="G74" s="14">
        <v>1</v>
      </c>
      <c r="H74" s="52">
        <v>24500</v>
      </c>
      <c r="I74" s="14">
        <f>G74*H74</f>
        <v>24500</v>
      </c>
      <c r="J74" s="30"/>
    </row>
    <row r="75" spans="1:10" s="3" customFormat="1" ht="22.5" customHeight="1">
      <c r="A75" s="14">
        <v>2</v>
      </c>
      <c r="B75" s="13" t="s">
        <v>215</v>
      </c>
      <c r="C75" s="14" t="s">
        <v>64</v>
      </c>
      <c r="D75" s="88" t="s">
        <v>65</v>
      </c>
      <c r="E75" s="13" t="s">
        <v>216</v>
      </c>
      <c r="F75" s="14" t="s">
        <v>182</v>
      </c>
      <c r="G75" s="14">
        <v>1</v>
      </c>
      <c r="H75" s="14">
        <v>1150</v>
      </c>
      <c r="I75" s="14">
        <f>G75*H75</f>
        <v>1150</v>
      </c>
      <c r="J75" s="30"/>
    </row>
    <row r="76" spans="1:10" s="3" customFormat="1" ht="27.75" customHeight="1">
      <c r="A76" s="14">
        <v>3</v>
      </c>
      <c r="B76" s="13" t="s">
        <v>217</v>
      </c>
      <c r="C76" s="14" t="s">
        <v>64</v>
      </c>
      <c r="D76" s="88" t="s">
        <v>65</v>
      </c>
      <c r="E76" s="13" t="s">
        <v>218</v>
      </c>
      <c r="F76" s="14" t="s">
        <v>98</v>
      </c>
      <c r="G76" s="14">
        <v>1</v>
      </c>
      <c r="H76" s="14">
        <v>1000</v>
      </c>
      <c r="I76" s="14">
        <f>G76*H76</f>
        <v>1000</v>
      </c>
      <c r="J76" s="30"/>
    </row>
    <row r="77" spans="1:10" ht="27.75" customHeight="1">
      <c r="A77" s="74" t="s">
        <v>219</v>
      </c>
      <c r="B77" s="75"/>
      <c r="C77" s="75"/>
      <c r="D77" s="75"/>
      <c r="E77" s="75"/>
      <c r="F77" s="75"/>
      <c r="G77" s="75"/>
      <c r="H77" s="11"/>
      <c r="I77" s="28">
        <f>SUM(I74:I76)</f>
        <v>26650</v>
      </c>
      <c r="J77" s="12"/>
    </row>
    <row r="78" spans="1:10" s="2" customFormat="1" ht="20.25" customHeight="1">
      <c r="A78" s="76" t="s">
        <v>220</v>
      </c>
      <c r="B78" s="77"/>
      <c r="C78" s="77"/>
      <c r="D78" s="77"/>
      <c r="E78" s="77"/>
      <c r="F78" s="77"/>
      <c r="G78" s="77"/>
      <c r="H78" s="77"/>
      <c r="I78" s="77"/>
      <c r="J78" s="78"/>
    </row>
    <row r="79" spans="1:10" ht="27.75" customHeight="1">
      <c r="A79" s="61" t="s">
        <v>221</v>
      </c>
      <c r="B79" s="61"/>
      <c r="C79" s="62"/>
      <c r="D79" s="61"/>
      <c r="E79" s="61"/>
      <c r="F79" s="20"/>
      <c r="G79" s="20"/>
      <c r="H79" s="42"/>
      <c r="I79" s="20"/>
      <c r="J79" s="31"/>
    </row>
    <row r="80" spans="1:10" ht="27.75" customHeight="1">
      <c r="A80" s="11">
        <v>1</v>
      </c>
      <c r="B80" s="12" t="s">
        <v>107</v>
      </c>
      <c r="C80" s="11" t="s">
        <v>21</v>
      </c>
      <c r="D80" s="88" t="s">
        <v>108</v>
      </c>
      <c r="E80" s="12" t="s">
        <v>109</v>
      </c>
      <c r="F80" s="11" t="s">
        <v>24</v>
      </c>
      <c r="G80" s="11">
        <v>2</v>
      </c>
      <c r="H80" s="52">
        <v>880</v>
      </c>
      <c r="I80" s="11">
        <f>G80*H80</f>
        <v>1760</v>
      </c>
      <c r="J80" s="12"/>
    </row>
    <row r="81" spans="1:10" ht="27.75" customHeight="1">
      <c r="A81" s="61" t="s">
        <v>222</v>
      </c>
      <c r="B81" s="61"/>
      <c r="C81" s="62"/>
      <c r="D81" s="61"/>
      <c r="E81" s="61"/>
      <c r="F81" s="20"/>
      <c r="G81" s="20"/>
      <c r="H81" s="42"/>
      <c r="I81" s="20"/>
      <c r="J81" s="31"/>
    </row>
    <row r="82" spans="1:10" ht="27.75" customHeight="1">
      <c r="A82" s="11">
        <v>1</v>
      </c>
      <c r="B82" s="12" t="s">
        <v>113</v>
      </c>
      <c r="C82" s="11" t="s">
        <v>21</v>
      </c>
      <c r="D82" s="88" t="s">
        <v>48</v>
      </c>
      <c r="E82" s="12" t="s">
        <v>223</v>
      </c>
      <c r="F82" s="11" t="s">
        <v>24</v>
      </c>
      <c r="G82" s="11">
        <v>1</v>
      </c>
      <c r="H82" s="52">
        <v>2856</v>
      </c>
      <c r="I82" s="11">
        <f>G82*H82</f>
        <v>2856</v>
      </c>
      <c r="J82" s="12"/>
    </row>
    <row r="83" spans="1:10" ht="27.75" customHeight="1">
      <c r="A83" s="11">
        <v>2</v>
      </c>
      <c r="B83" s="12" t="s">
        <v>114</v>
      </c>
      <c r="C83" s="11" t="s">
        <v>21</v>
      </c>
      <c r="D83" s="88" t="s">
        <v>115</v>
      </c>
      <c r="E83" s="12" t="s">
        <v>116</v>
      </c>
      <c r="F83" s="11" t="s">
        <v>24</v>
      </c>
      <c r="G83" s="11">
        <v>1</v>
      </c>
      <c r="H83" s="52">
        <v>260</v>
      </c>
      <c r="I83" s="11">
        <f>G83*H83</f>
        <v>260</v>
      </c>
      <c r="J83" s="14"/>
    </row>
    <row r="84" spans="1:10" ht="27.75" customHeight="1">
      <c r="A84" s="11">
        <v>3</v>
      </c>
      <c r="B84" s="12" t="s">
        <v>120</v>
      </c>
      <c r="C84" s="11" t="s">
        <v>21</v>
      </c>
      <c r="D84" s="88" t="s">
        <v>224</v>
      </c>
      <c r="E84" s="12" t="s">
        <v>225</v>
      </c>
      <c r="F84" s="11" t="s">
        <v>122</v>
      </c>
      <c r="G84" s="11">
        <v>1</v>
      </c>
      <c r="H84" s="52">
        <v>40</v>
      </c>
      <c r="I84" s="11">
        <f>G84*H84</f>
        <v>40</v>
      </c>
      <c r="J84" s="14"/>
    </row>
    <row r="85" spans="1:10" ht="27.75" customHeight="1">
      <c r="A85" s="11">
        <v>4</v>
      </c>
      <c r="B85" s="12" t="s">
        <v>123</v>
      </c>
      <c r="C85" s="11" t="s">
        <v>21</v>
      </c>
      <c r="D85" s="88" t="s">
        <v>124</v>
      </c>
      <c r="E85" s="12" t="s">
        <v>226</v>
      </c>
      <c r="F85" s="11" t="s">
        <v>126</v>
      </c>
      <c r="G85" s="11">
        <v>1</v>
      </c>
      <c r="H85" s="52">
        <v>375</v>
      </c>
      <c r="I85" s="11">
        <f>G85*H85</f>
        <v>375</v>
      </c>
      <c r="J85" s="43"/>
    </row>
    <row r="86" spans="1:10" ht="27.75" customHeight="1">
      <c r="A86" s="11">
        <v>5</v>
      </c>
      <c r="B86" s="12" t="s">
        <v>127</v>
      </c>
      <c r="C86" s="11" t="s">
        <v>21</v>
      </c>
      <c r="D86" s="88" t="s">
        <v>227</v>
      </c>
      <c r="E86" s="12" t="s">
        <v>228</v>
      </c>
      <c r="F86" s="11" t="s">
        <v>122</v>
      </c>
      <c r="G86" s="11">
        <v>1</v>
      </c>
      <c r="H86" s="52">
        <v>80</v>
      </c>
      <c r="I86" s="11">
        <f>G86*H86</f>
        <v>80</v>
      </c>
      <c r="J86" s="43"/>
    </row>
    <row r="87" spans="1:10" ht="27.75" customHeight="1">
      <c r="A87" s="61" t="s">
        <v>209</v>
      </c>
      <c r="B87" s="61"/>
      <c r="C87" s="62"/>
      <c r="D87" s="61"/>
      <c r="E87" s="61"/>
      <c r="F87" s="20"/>
      <c r="G87" s="20"/>
      <c r="H87" s="42"/>
      <c r="I87" s="11"/>
      <c r="J87" s="31"/>
    </row>
    <row r="88" spans="1:10" ht="27.75" customHeight="1">
      <c r="A88" s="11">
        <v>1</v>
      </c>
      <c r="B88" s="12" t="s">
        <v>84</v>
      </c>
      <c r="C88" s="11" t="s">
        <v>64</v>
      </c>
      <c r="D88" s="88" t="s">
        <v>65</v>
      </c>
      <c r="E88" s="12" t="s">
        <v>85</v>
      </c>
      <c r="F88" s="11" t="s">
        <v>86</v>
      </c>
      <c r="G88" s="11">
        <v>1</v>
      </c>
      <c r="H88" s="52">
        <v>1050</v>
      </c>
      <c r="I88" s="11">
        <f>G88*H88</f>
        <v>1050</v>
      </c>
      <c r="J88" s="12"/>
    </row>
    <row r="89" spans="1:10" ht="27.75" customHeight="1">
      <c r="A89" s="11">
        <v>2</v>
      </c>
      <c r="B89" s="12" t="s">
        <v>142</v>
      </c>
      <c r="C89" s="11" t="s">
        <v>64</v>
      </c>
      <c r="D89" s="88" t="s">
        <v>65</v>
      </c>
      <c r="E89" s="12" t="s">
        <v>88</v>
      </c>
      <c r="F89" s="11" t="s">
        <v>89</v>
      </c>
      <c r="G89" s="11">
        <v>100</v>
      </c>
      <c r="H89" s="11">
        <v>2.8</v>
      </c>
      <c r="I89" s="11">
        <f>G89*H89</f>
        <v>280</v>
      </c>
      <c r="J89" s="12"/>
    </row>
    <row r="90" spans="1:10" s="3" customFormat="1" ht="27.75" customHeight="1">
      <c r="A90" s="11">
        <v>3</v>
      </c>
      <c r="B90" s="12" t="s">
        <v>163</v>
      </c>
      <c r="C90" s="11" t="s">
        <v>64</v>
      </c>
      <c r="D90" s="88" t="s">
        <v>164</v>
      </c>
      <c r="E90" s="17" t="s">
        <v>165</v>
      </c>
      <c r="F90" s="18" t="s">
        <v>89</v>
      </c>
      <c r="G90" s="18">
        <v>100</v>
      </c>
      <c r="H90" s="35">
        <v>2.8</v>
      </c>
      <c r="I90" s="11">
        <f>G90*H90</f>
        <v>280</v>
      </c>
      <c r="J90" s="13"/>
    </row>
    <row r="91" spans="1:10" s="3" customFormat="1" ht="27.75" customHeight="1">
      <c r="A91" s="11">
        <v>4</v>
      </c>
      <c r="B91" s="12" t="s">
        <v>96</v>
      </c>
      <c r="C91" s="11" t="s">
        <v>64</v>
      </c>
      <c r="D91" s="88" t="s">
        <v>65</v>
      </c>
      <c r="E91" s="13" t="s">
        <v>229</v>
      </c>
      <c r="F91" s="11" t="s">
        <v>98</v>
      </c>
      <c r="G91" s="11">
        <v>1</v>
      </c>
      <c r="H91" s="52">
        <v>800</v>
      </c>
      <c r="I91" s="11">
        <f>G91*H91</f>
        <v>800</v>
      </c>
      <c r="J91" s="13"/>
    </row>
    <row r="92" spans="1:10" s="3" customFormat="1" ht="27.75" customHeight="1">
      <c r="A92" s="11">
        <v>5</v>
      </c>
      <c r="B92" s="12" t="s">
        <v>217</v>
      </c>
      <c r="C92" s="11" t="s">
        <v>64</v>
      </c>
      <c r="D92" s="88" t="s">
        <v>65</v>
      </c>
      <c r="E92" s="51" t="s">
        <v>339</v>
      </c>
      <c r="F92" s="11" t="s">
        <v>98</v>
      </c>
      <c r="G92" s="11">
        <v>1</v>
      </c>
      <c r="H92" s="35">
        <v>2800</v>
      </c>
      <c r="I92" s="11">
        <f>G92*H92</f>
        <v>2800</v>
      </c>
      <c r="J92" s="13"/>
    </row>
    <row r="93" spans="1:10" ht="27.75" customHeight="1">
      <c r="A93" s="74" t="s">
        <v>230</v>
      </c>
      <c r="B93" s="75"/>
      <c r="C93" s="75"/>
      <c r="D93" s="75"/>
      <c r="E93" s="75"/>
      <c r="F93" s="75"/>
      <c r="G93" s="75"/>
      <c r="H93" s="11"/>
      <c r="I93" s="28">
        <f>SUM(I80:I92)</f>
        <v>10581</v>
      </c>
      <c r="J93" s="12"/>
    </row>
    <row r="94" spans="1:10" s="2" customFormat="1" ht="20.25" customHeight="1">
      <c r="A94" s="76" t="s">
        <v>231</v>
      </c>
      <c r="B94" s="77"/>
      <c r="C94" s="77"/>
      <c r="D94" s="77"/>
      <c r="E94" s="77"/>
      <c r="F94" s="77"/>
      <c r="G94" s="77"/>
      <c r="H94" s="77"/>
      <c r="I94" s="77"/>
      <c r="J94" s="78"/>
    </row>
    <row r="95" spans="1:10" ht="27.75" customHeight="1">
      <c r="A95" s="61" t="s">
        <v>232</v>
      </c>
      <c r="B95" s="61"/>
      <c r="C95" s="62"/>
      <c r="D95" s="61"/>
      <c r="E95" s="61"/>
      <c r="F95" s="20"/>
      <c r="G95" s="20"/>
      <c r="H95" s="20"/>
      <c r="I95" s="20"/>
      <c r="J95" s="16"/>
    </row>
    <row r="96" spans="1:10" ht="27.75" customHeight="1">
      <c r="A96" s="11">
        <v>1</v>
      </c>
      <c r="B96" s="13" t="s">
        <v>233</v>
      </c>
      <c r="C96" s="11" t="s">
        <v>56</v>
      </c>
      <c r="D96" s="88" t="s">
        <v>234</v>
      </c>
      <c r="E96" s="13" t="s">
        <v>235</v>
      </c>
      <c r="F96" s="14" t="s">
        <v>24</v>
      </c>
      <c r="G96" s="14">
        <v>1</v>
      </c>
      <c r="H96" s="14">
        <v>8890</v>
      </c>
      <c r="I96" s="11">
        <f>G96*H96</f>
        <v>8890</v>
      </c>
      <c r="J96" s="13" t="s">
        <v>236</v>
      </c>
    </row>
    <row r="97" spans="1:10" ht="27.75" customHeight="1">
      <c r="A97" s="11">
        <v>2</v>
      </c>
      <c r="B97" s="13" t="s">
        <v>237</v>
      </c>
      <c r="C97" s="11" t="s">
        <v>56</v>
      </c>
      <c r="D97" s="88" t="s">
        <v>238</v>
      </c>
      <c r="E97" s="13" t="s">
        <v>239</v>
      </c>
      <c r="F97" s="14" t="s">
        <v>24</v>
      </c>
      <c r="G97" s="14">
        <v>1</v>
      </c>
      <c r="H97" s="52">
        <v>8200</v>
      </c>
      <c r="I97" s="11">
        <f>G97*H97</f>
        <v>8200</v>
      </c>
      <c r="J97" s="13"/>
    </row>
    <row r="98" spans="1:10" ht="27.75" customHeight="1">
      <c r="A98" s="11">
        <v>3</v>
      </c>
      <c r="B98" s="13" t="s">
        <v>75</v>
      </c>
      <c r="C98" s="14" t="s">
        <v>21</v>
      </c>
      <c r="D98" s="89" t="s">
        <v>340</v>
      </c>
      <c r="E98" s="15" t="s">
        <v>77</v>
      </c>
      <c r="F98" s="14" t="s">
        <v>24</v>
      </c>
      <c r="G98" s="14">
        <v>1</v>
      </c>
      <c r="H98" s="14">
        <v>664</v>
      </c>
      <c r="I98" s="11">
        <f>G98*H98</f>
        <v>664</v>
      </c>
      <c r="J98" s="12" t="s">
        <v>240</v>
      </c>
    </row>
    <row r="99" spans="1:10" ht="27.75" customHeight="1">
      <c r="A99" s="61" t="s">
        <v>241</v>
      </c>
      <c r="B99" s="61"/>
      <c r="C99" s="62"/>
      <c r="D99" s="61"/>
      <c r="E99" s="61"/>
      <c r="F99" s="20"/>
      <c r="G99" s="20"/>
      <c r="H99" s="20"/>
      <c r="I99" s="11"/>
      <c r="J99" s="16"/>
    </row>
    <row r="100" spans="1:10" ht="27.75" customHeight="1">
      <c r="A100" s="11">
        <v>1</v>
      </c>
      <c r="B100" s="13" t="s">
        <v>237</v>
      </c>
      <c r="C100" s="11" t="s">
        <v>56</v>
      </c>
      <c r="D100" s="88" t="s">
        <v>238</v>
      </c>
      <c r="E100" s="13" t="s">
        <v>239</v>
      </c>
      <c r="F100" s="14" t="s">
        <v>24</v>
      </c>
      <c r="G100" s="14">
        <v>1</v>
      </c>
      <c r="H100" s="52">
        <v>8200</v>
      </c>
      <c r="I100" s="11">
        <f>G100*H100</f>
        <v>8200</v>
      </c>
      <c r="J100" s="13"/>
    </row>
    <row r="101" spans="1:10" ht="27.75" customHeight="1">
      <c r="A101" s="61" t="s">
        <v>242</v>
      </c>
      <c r="B101" s="61"/>
      <c r="C101" s="62"/>
      <c r="D101" s="61"/>
      <c r="E101" s="61"/>
      <c r="F101" s="20"/>
      <c r="G101" s="20"/>
      <c r="H101" s="20"/>
      <c r="I101" s="11"/>
      <c r="J101" s="16"/>
    </row>
    <row r="102" spans="1:10" ht="27.75" customHeight="1">
      <c r="A102" s="11">
        <v>1</v>
      </c>
      <c r="B102" s="13" t="s">
        <v>237</v>
      </c>
      <c r="C102" s="11" t="s">
        <v>56</v>
      </c>
      <c r="D102" s="88" t="s">
        <v>238</v>
      </c>
      <c r="E102" s="13" t="s">
        <v>239</v>
      </c>
      <c r="F102" s="14" t="s">
        <v>24</v>
      </c>
      <c r="G102" s="14">
        <v>1</v>
      </c>
      <c r="H102" s="52">
        <v>8200</v>
      </c>
      <c r="I102" s="11">
        <f>G102*H102</f>
        <v>8200</v>
      </c>
      <c r="J102" s="13"/>
    </row>
    <row r="103" spans="1:10" ht="27.75" customHeight="1">
      <c r="A103" s="61" t="s">
        <v>243</v>
      </c>
      <c r="B103" s="61"/>
      <c r="C103" s="62"/>
      <c r="D103" s="61"/>
      <c r="E103" s="61"/>
      <c r="F103" s="20"/>
      <c r="G103" s="20"/>
      <c r="H103" s="20"/>
      <c r="I103" s="11"/>
      <c r="J103" s="16"/>
    </row>
    <row r="104" spans="1:10" ht="27.75" customHeight="1">
      <c r="A104" s="11">
        <v>1</v>
      </c>
      <c r="B104" s="12" t="s">
        <v>244</v>
      </c>
      <c r="C104" s="11" t="s">
        <v>64</v>
      </c>
      <c r="D104" s="88" t="s">
        <v>65</v>
      </c>
      <c r="E104" s="12" t="s">
        <v>244</v>
      </c>
      <c r="F104" s="11" t="s">
        <v>34</v>
      </c>
      <c r="G104" s="11">
        <v>1</v>
      </c>
      <c r="H104" s="11">
        <v>158</v>
      </c>
      <c r="I104" s="11">
        <f>G104*H104</f>
        <v>158</v>
      </c>
      <c r="J104" s="12"/>
    </row>
    <row r="105" spans="1:10" ht="27.75" customHeight="1">
      <c r="A105" s="11">
        <v>2</v>
      </c>
      <c r="B105" s="12" t="s">
        <v>245</v>
      </c>
      <c r="C105" s="11" t="s">
        <v>64</v>
      </c>
      <c r="D105" s="88" t="s">
        <v>65</v>
      </c>
      <c r="E105" s="12" t="s">
        <v>246</v>
      </c>
      <c r="F105" s="11" t="s">
        <v>34</v>
      </c>
      <c r="G105" s="11">
        <v>8</v>
      </c>
      <c r="H105" s="11">
        <v>15</v>
      </c>
      <c r="I105" s="11">
        <f>G105*H105</f>
        <v>120</v>
      </c>
      <c r="J105" s="12"/>
    </row>
    <row r="106" spans="1:10" ht="27.75" customHeight="1">
      <c r="A106" s="61" t="s">
        <v>247</v>
      </c>
      <c r="B106" s="61"/>
      <c r="C106" s="62"/>
      <c r="D106" s="61"/>
      <c r="E106" s="61"/>
      <c r="F106" s="20"/>
      <c r="G106" s="20"/>
      <c r="H106" s="20"/>
      <c r="I106" s="11"/>
      <c r="J106" s="16"/>
    </row>
    <row r="107" spans="1:10" ht="27.75" customHeight="1">
      <c r="A107" s="11">
        <v>1</v>
      </c>
      <c r="B107" s="12" t="s">
        <v>84</v>
      </c>
      <c r="C107" s="11" t="s">
        <v>64</v>
      </c>
      <c r="D107" s="88" t="s">
        <v>65</v>
      </c>
      <c r="E107" s="17" t="s">
        <v>85</v>
      </c>
      <c r="F107" s="18" t="s">
        <v>86</v>
      </c>
      <c r="G107" s="18">
        <v>1</v>
      </c>
      <c r="H107" s="52">
        <v>1050</v>
      </c>
      <c r="I107" s="11">
        <f t="shared" ref="I107:I115" si="4">G107*H107</f>
        <v>1050</v>
      </c>
      <c r="J107" s="13"/>
    </row>
    <row r="108" spans="1:10" ht="27.75" customHeight="1">
      <c r="A108" s="11">
        <v>2</v>
      </c>
      <c r="B108" s="12" t="s">
        <v>248</v>
      </c>
      <c r="C108" s="11" t="s">
        <v>64</v>
      </c>
      <c r="D108" s="88" t="s">
        <v>65</v>
      </c>
      <c r="E108" s="17" t="s">
        <v>249</v>
      </c>
      <c r="F108" s="18" t="s">
        <v>34</v>
      </c>
      <c r="G108" s="18">
        <v>85</v>
      </c>
      <c r="H108" s="52">
        <v>14</v>
      </c>
      <c r="I108" s="11">
        <f t="shared" si="4"/>
        <v>1190</v>
      </c>
      <c r="J108" s="13"/>
    </row>
    <row r="109" spans="1:10" ht="27.75" customHeight="1">
      <c r="A109" s="11">
        <v>3</v>
      </c>
      <c r="B109" s="12" t="s">
        <v>250</v>
      </c>
      <c r="C109" s="11" t="s">
        <v>64</v>
      </c>
      <c r="D109" s="88" t="s">
        <v>65</v>
      </c>
      <c r="E109" s="17" t="s">
        <v>251</v>
      </c>
      <c r="F109" s="18" t="s">
        <v>34</v>
      </c>
      <c r="G109" s="18">
        <v>85</v>
      </c>
      <c r="H109" s="52">
        <v>28</v>
      </c>
      <c r="I109" s="11">
        <f t="shared" si="4"/>
        <v>2380</v>
      </c>
      <c r="J109" s="13"/>
    </row>
    <row r="110" spans="1:10" ht="27.75" customHeight="1">
      <c r="A110" s="11">
        <v>4</v>
      </c>
      <c r="B110" s="12" t="s">
        <v>252</v>
      </c>
      <c r="C110" s="11" t="s">
        <v>64</v>
      </c>
      <c r="D110" s="88" t="s">
        <v>65</v>
      </c>
      <c r="E110" s="17" t="s">
        <v>253</v>
      </c>
      <c r="F110" s="18" t="s">
        <v>254</v>
      </c>
      <c r="G110" s="18">
        <v>85</v>
      </c>
      <c r="H110" s="52">
        <v>30</v>
      </c>
      <c r="I110" s="11">
        <f t="shared" si="4"/>
        <v>2550</v>
      </c>
      <c r="J110" s="13"/>
    </row>
    <row r="111" spans="1:10" ht="27.75" customHeight="1">
      <c r="A111" s="11">
        <v>5</v>
      </c>
      <c r="B111" s="12" t="s">
        <v>255</v>
      </c>
      <c r="C111" s="11" t="s">
        <v>64</v>
      </c>
      <c r="D111" s="88" t="s">
        <v>65</v>
      </c>
      <c r="E111" s="17" t="s">
        <v>256</v>
      </c>
      <c r="F111" s="18" t="s">
        <v>34</v>
      </c>
      <c r="G111" s="18">
        <v>3</v>
      </c>
      <c r="H111" s="52">
        <v>1230</v>
      </c>
      <c r="I111" s="11">
        <f t="shared" si="4"/>
        <v>3690</v>
      </c>
      <c r="J111" s="13" t="s">
        <v>257</v>
      </c>
    </row>
    <row r="112" spans="1:10" ht="27.6" customHeight="1">
      <c r="A112" s="11">
        <v>6</v>
      </c>
      <c r="B112" s="12" t="s">
        <v>258</v>
      </c>
      <c r="C112" s="11" t="s">
        <v>64</v>
      </c>
      <c r="D112" s="88" t="s">
        <v>65</v>
      </c>
      <c r="E112" s="17" t="s">
        <v>259</v>
      </c>
      <c r="F112" s="18" t="s">
        <v>34</v>
      </c>
      <c r="G112" s="18">
        <v>8</v>
      </c>
      <c r="H112" s="52">
        <v>150</v>
      </c>
      <c r="I112" s="11">
        <f t="shared" si="4"/>
        <v>1200</v>
      </c>
      <c r="J112" s="13"/>
    </row>
    <row r="113" spans="1:10" ht="27.6" customHeight="1">
      <c r="A113" s="11">
        <v>7</v>
      </c>
      <c r="B113" s="12" t="s">
        <v>260</v>
      </c>
      <c r="C113" s="11" t="s">
        <v>64</v>
      </c>
      <c r="D113" s="88" t="s">
        <v>65</v>
      </c>
      <c r="E113" s="17" t="s">
        <v>261</v>
      </c>
      <c r="F113" s="18" t="s">
        <v>34</v>
      </c>
      <c r="G113" s="18">
        <v>1</v>
      </c>
      <c r="H113" s="11">
        <v>558</v>
      </c>
      <c r="I113" s="11">
        <f t="shared" si="4"/>
        <v>558</v>
      </c>
      <c r="J113" s="13"/>
    </row>
    <row r="114" spans="1:10" ht="27.75" customHeight="1">
      <c r="A114" s="11">
        <v>8</v>
      </c>
      <c r="B114" s="12" t="s">
        <v>163</v>
      </c>
      <c r="C114" s="11" t="s">
        <v>64</v>
      </c>
      <c r="D114" s="88" t="s">
        <v>164</v>
      </c>
      <c r="E114" s="17" t="s">
        <v>165</v>
      </c>
      <c r="F114" s="18" t="s">
        <v>89</v>
      </c>
      <c r="G114" s="18">
        <v>100</v>
      </c>
      <c r="H114" s="11">
        <v>2.8</v>
      </c>
      <c r="I114" s="11">
        <f t="shared" si="4"/>
        <v>280</v>
      </c>
      <c r="J114" s="12"/>
    </row>
    <row r="115" spans="1:10" ht="27.75" customHeight="1">
      <c r="A115" s="11">
        <v>9</v>
      </c>
      <c r="B115" s="12" t="s">
        <v>262</v>
      </c>
      <c r="C115" s="11" t="s">
        <v>64</v>
      </c>
      <c r="D115" s="88" t="s">
        <v>65</v>
      </c>
      <c r="E115" s="13" t="s">
        <v>263</v>
      </c>
      <c r="F115" s="23" t="s">
        <v>144</v>
      </c>
      <c r="G115" s="18">
        <v>1</v>
      </c>
      <c r="H115" s="11">
        <v>3800</v>
      </c>
      <c r="I115" s="11">
        <f t="shared" si="4"/>
        <v>3800</v>
      </c>
      <c r="J115" s="12"/>
    </row>
    <row r="116" spans="1:10" s="54" customFormat="1" ht="36" customHeight="1">
      <c r="A116" s="53">
        <v>10</v>
      </c>
      <c r="B116" s="50" t="s">
        <v>304</v>
      </c>
      <c r="C116" s="53" t="s">
        <v>64</v>
      </c>
      <c r="D116" s="89" t="s">
        <v>65</v>
      </c>
      <c r="E116" s="56" t="s">
        <v>322</v>
      </c>
      <c r="F116" s="53" t="s">
        <v>98</v>
      </c>
      <c r="G116" s="53">
        <v>1</v>
      </c>
      <c r="H116" s="53">
        <v>24000</v>
      </c>
      <c r="I116" s="53">
        <f t="shared" ref="I116" si="5">G116*H116</f>
        <v>24000</v>
      </c>
      <c r="J116" s="57"/>
    </row>
    <row r="117" spans="1:10" ht="27.75" customHeight="1">
      <c r="A117" s="11">
        <v>11</v>
      </c>
      <c r="B117" s="12" t="s">
        <v>265</v>
      </c>
      <c r="C117" s="11" t="s">
        <v>64</v>
      </c>
      <c r="D117" s="88" t="s">
        <v>65</v>
      </c>
      <c r="E117" s="12" t="s">
        <v>265</v>
      </c>
      <c r="F117" s="11" t="s">
        <v>98</v>
      </c>
      <c r="G117" s="11">
        <v>1</v>
      </c>
      <c r="H117" s="11">
        <v>12000</v>
      </c>
      <c r="I117" s="11">
        <f>G117*H117</f>
        <v>12000</v>
      </c>
      <c r="J117" s="12"/>
    </row>
    <row r="118" spans="1:10" ht="27.75" customHeight="1">
      <c r="A118" s="74" t="s">
        <v>266</v>
      </c>
      <c r="B118" s="75"/>
      <c r="C118" s="75"/>
      <c r="D118" s="75"/>
      <c r="E118" s="75"/>
      <c r="F118" s="75"/>
      <c r="G118" s="75"/>
      <c r="H118" s="11"/>
      <c r="I118" s="28">
        <f>SUM(I96:I117)</f>
        <v>87130</v>
      </c>
      <c r="J118" s="12"/>
    </row>
    <row r="119" spans="1:10" s="2" customFormat="1" ht="20.25" customHeight="1">
      <c r="A119" s="76" t="s">
        <v>267</v>
      </c>
      <c r="B119" s="77"/>
      <c r="C119" s="77"/>
      <c r="D119" s="77"/>
      <c r="E119" s="77"/>
      <c r="F119" s="77"/>
      <c r="G119" s="77"/>
      <c r="H119" s="77"/>
      <c r="I119" s="77"/>
      <c r="J119" s="78"/>
    </row>
    <row r="120" spans="1:10" ht="27.75" customHeight="1">
      <c r="A120" s="11">
        <v>1</v>
      </c>
      <c r="B120" s="12" t="s">
        <v>268</v>
      </c>
      <c r="C120" s="11" t="s">
        <v>269</v>
      </c>
      <c r="D120" s="88" t="s">
        <v>270</v>
      </c>
      <c r="E120" s="50" t="s">
        <v>341</v>
      </c>
      <c r="F120" s="11" t="s">
        <v>24</v>
      </c>
      <c r="G120" s="11">
        <v>1</v>
      </c>
      <c r="H120" s="52">
        <v>4200</v>
      </c>
      <c r="I120" s="11">
        <f t="shared" ref="I120:I127" si="6">G120*H120</f>
        <v>4200</v>
      </c>
      <c r="J120" s="12"/>
    </row>
    <row r="121" spans="1:10" ht="27.75" customHeight="1">
      <c r="A121" s="11">
        <v>2</v>
      </c>
      <c r="B121" s="12" t="s">
        <v>271</v>
      </c>
      <c r="C121" s="11" t="s">
        <v>64</v>
      </c>
      <c r="D121" s="88" t="s">
        <v>65</v>
      </c>
      <c r="E121" s="12" t="s">
        <v>272</v>
      </c>
      <c r="F121" s="11" t="s">
        <v>89</v>
      </c>
      <c r="G121" s="11">
        <v>100</v>
      </c>
      <c r="H121" s="11">
        <v>55</v>
      </c>
      <c r="I121" s="11">
        <f t="shared" si="6"/>
        <v>5500</v>
      </c>
      <c r="J121" s="12"/>
    </row>
    <row r="122" spans="1:10" ht="27.75" customHeight="1">
      <c r="A122" s="11">
        <v>3</v>
      </c>
      <c r="B122" s="12" t="s">
        <v>273</v>
      </c>
      <c r="C122" s="11" t="s">
        <v>64</v>
      </c>
      <c r="D122" s="88" t="s">
        <v>65</v>
      </c>
      <c r="E122" s="12" t="s">
        <v>274</v>
      </c>
      <c r="F122" s="11" t="s">
        <v>182</v>
      </c>
      <c r="G122" s="11">
        <v>1</v>
      </c>
      <c r="H122" s="11">
        <v>6000</v>
      </c>
      <c r="I122" s="11">
        <f t="shared" si="6"/>
        <v>6000</v>
      </c>
      <c r="J122" s="12"/>
    </row>
    <row r="123" spans="1:10" ht="27.75" customHeight="1">
      <c r="A123" s="11">
        <v>4</v>
      </c>
      <c r="B123" s="12" t="s">
        <v>275</v>
      </c>
      <c r="C123" s="11" t="s">
        <v>276</v>
      </c>
      <c r="D123" s="88" t="s">
        <v>277</v>
      </c>
      <c r="E123" s="50" t="s">
        <v>330</v>
      </c>
      <c r="F123" s="11" t="s">
        <v>24</v>
      </c>
      <c r="G123" s="11">
        <v>1</v>
      </c>
      <c r="H123" s="11">
        <v>8920</v>
      </c>
      <c r="I123" s="11">
        <f t="shared" si="6"/>
        <v>8920</v>
      </c>
      <c r="J123" s="13"/>
    </row>
    <row r="124" spans="1:10" ht="27.75" customHeight="1">
      <c r="A124" s="11">
        <v>5</v>
      </c>
      <c r="B124" s="12" t="s">
        <v>171</v>
      </c>
      <c r="C124" s="11" t="s">
        <v>278</v>
      </c>
      <c r="D124" s="88" t="s">
        <v>279</v>
      </c>
      <c r="E124" s="50" t="s">
        <v>331</v>
      </c>
      <c r="F124" s="11" t="s">
        <v>280</v>
      </c>
      <c r="G124" s="11">
        <v>16</v>
      </c>
      <c r="H124" s="52">
        <v>1550</v>
      </c>
      <c r="I124" s="11">
        <f t="shared" si="6"/>
        <v>24800</v>
      </c>
      <c r="J124" s="12"/>
    </row>
    <row r="125" spans="1:10" ht="27.75" customHeight="1">
      <c r="A125" s="11">
        <v>6</v>
      </c>
      <c r="B125" s="12" t="s">
        <v>281</v>
      </c>
      <c r="C125" s="11" t="s">
        <v>278</v>
      </c>
      <c r="D125" s="88" t="s">
        <v>282</v>
      </c>
      <c r="E125" s="50" t="s">
        <v>326</v>
      </c>
      <c r="F125" s="11" t="s">
        <v>34</v>
      </c>
      <c r="G125" s="11">
        <v>1</v>
      </c>
      <c r="H125" s="53">
        <v>3501</v>
      </c>
      <c r="I125" s="11">
        <f t="shared" si="6"/>
        <v>3501</v>
      </c>
      <c r="J125" s="12"/>
    </row>
    <row r="126" spans="1:10" ht="27.75" customHeight="1">
      <c r="A126" s="11">
        <v>7</v>
      </c>
      <c r="B126" s="12" t="s">
        <v>283</v>
      </c>
      <c r="C126" s="11" t="s">
        <v>64</v>
      </c>
      <c r="D126" s="88" t="s">
        <v>65</v>
      </c>
      <c r="E126" s="50" t="s">
        <v>327</v>
      </c>
      <c r="F126" s="11" t="s">
        <v>24</v>
      </c>
      <c r="G126" s="11">
        <v>1</v>
      </c>
      <c r="H126" s="11">
        <v>5000</v>
      </c>
      <c r="I126" s="11">
        <f t="shared" si="6"/>
        <v>5000</v>
      </c>
      <c r="J126" s="12"/>
    </row>
    <row r="127" spans="1:10" ht="27.75" customHeight="1">
      <c r="A127" s="11">
        <v>8</v>
      </c>
      <c r="B127" s="12" t="s">
        <v>284</v>
      </c>
      <c r="C127" s="11" t="s">
        <v>64</v>
      </c>
      <c r="D127" s="88" t="s">
        <v>285</v>
      </c>
      <c r="E127" s="50" t="s">
        <v>328</v>
      </c>
      <c r="F127" s="11" t="s">
        <v>89</v>
      </c>
      <c r="G127" s="11">
        <v>60</v>
      </c>
      <c r="H127" s="11">
        <v>57</v>
      </c>
      <c r="I127" s="11">
        <f t="shared" si="6"/>
        <v>3420</v>
      </c>
      <c r="J127" s="12"/>
    </row>
    <row r="128" spans="1:10" s="55" customFormat="1" ht="27.75" customHeight="1">
      <c r="A128" s="52">
        <v>9</v>
      </c>
      <c r="B128" s="51" t="s">
        <v>262</v>
      </c>
      <c r="C128" s="52" t="s">
        <v>64</v>
      </c>
      <c r="D128" s="89" t="s">
        <v>65</v>
      </c>
      <c r="E128" s="50" t="s">
        <v>329</v>
      </c>
      <c r="F128" s="52" t="s">
        <v>144</v>
      </c>
      <c r="G128" s="52">
        <v>1</v>
      </c>
      <c r="H128" s="52">
        <v>4500</v>
      </c>
      <c r="I128" s="52">
        <f t="shared" ref="I128" si="7">G128*H128</f>
        <v>4500</v>
      </c>
      <c r="J128" s="51"/>
    </row>
    <row r="129" spans="1:13" ht="27.75" customHeight="1">
      <c r="A129" s="11">
        <v>10</v>
      </c>
      <c r="B129" s="12" t="s">
        <v>217</v>
      </c>
      <c r="C129" s="11" t="s">
        <v>64</v>
      </c>
      <c r="D129" s="88" t="s">
        <v>65</v>
      </c>
      <c r="E129" s="50" t="s">
        <v>342</v>
      </c>
      <c r="F129" s="11" t="s">
        <v>98</v>
      </c>
      <c r="G129" s="11">
        <v>1</v>
      </c>
      <c r="H129" s="11">
        <v>18000</v>
      </c>
      <c r="I129" s="11">
        <f>G129*H129</f>
        <v>18000</v>
      </c>
      <c r="J129" s="12"/>
      <c r="K129" s="3"/>
      <c r="L129" s="3"/>
      <c r="M129" s="3"/>
    </row>
    <row r="130" spans="1:13" ht="27.75" customHeight="1">
      <c r="A130" s="74" t="s">
        <v>286</v>
      </c>
      <c r="B130" s="75"/>
      <c r="C130" s="75"/>
      <c r="D130" s="75"/>
      <c r="E130" s="75"/>
      <c r="F130" s="75"/>
      <c r="G130" s="75"/>
      <c r="H130" s="11"/>
      <c r="I130" s="28">
        <f>SUM(I120:I129)</f>
        <v>83841</v>
      </c>
      <c r="J130" s="12"/>
    </row>
    <row r="131" spans="1:13" s="2" customFormat="1" ht="35.1" customHeight="1">
      <c r="A131" s="63" t="s">
        <v>101</v>
      </c>
      <c r="B131" s="64"/>
      <c r="C131" s="63"/>
      <c r="D131" s="63"/>
      <c r="E131" s="63"/>
      <c r="F131" s="63"/>
      <c r="G131" s="63"/>
      <c r="H131" s="33"/>
      <c r="I131" s="32">
        <f>I28+I41+I51+I72+I77+I93+I118+I130</f>
        <v>504695</v>
      </c>
      <c r="J131" s="25"/>
    </row>
  </sheetData>
  <mergeCells count="37">
    <mergeCell ref="A1:J1"/>
    <mergeCell ref="A3:J3"/>
    <mergeCell ref="A4:E4"/>
    <mergeCell ref="A6:E6"/>
    <mergeCell ref="A10:E10"/>
    <mergeCell ref="A17:E17"/>
    <mergeCell ref="A19:E19"/>
    <mergeCell ref="A22:E22"/>
    <mergeCell ref="A28:G28"/>
    <mergeCell ref="A29:J29"/>
    <mergeCell ref="A41:G41"/>
    <mergeCell ref="A42:J42"/>
    <mergeCell ref="A43:E43"/>
    <mergeCell ref="A47:E47"/>
    <mergeCell ref="A51:G51"/>
    <mergeCell ref="A52:H52"/>
    <mergeCell ref="A53:E53"/>
    <mergeCell ref="A56:E56"/>
    <mergeCell ref="A65:E65"/>
    <mergeCell ref="A72:G72"/>
    <mergeCell ref="A73:J73"/>
    <mergeCell ref="A77:G77"/>
    <mergeCell ref="A78:J78"/>
    <mergeCell ref="A79:E79"/>
    <mergeCell ref="A81:E81"/>
    <mergeCell ref="A87:E87"/>
    <mergeCell ref="A93:G93"/>
    <mergeCell ref="A94:J94"/>
    <mergeCell ref="A95:E95"/>
    <mergeCell ref="A119:J119"/>
    <mergeCell ref="A130:G130"/>
    <mergeCell ref="A131:G131"/>
    <mergeCell ref="A99:E99"/>
    <mergeCell ref="A101:E101"/>
    <mergeCell ref="A103:E103"/>
    <mergeCell ref="A106:E106"/>
    <mergeCell ref="A118:G118"/>
  </mergeCells>
  <phoneticPr fontId="10" type="noConversion"/>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dimension ref="A1:J60"/>
  <sheetViews>
    <sheetView tabSelected="1" topLeftCell="A22" workbookViewId="0">
      <selection activeCell="D2" sqref="D1:D1048576"/>
    </sheetView>
  </sheetViews>
  <sheetFormatPr defaultColWidth="9" defaultRowHeight="13.5" customHeight="1"/>
  <cols>
    <col min="1" max="1" width="6.125" style="1" customWidth="1"/>
    <col min="2" max="2" width="17" style="4" customWidth="1"/>
    <col min="3" max="3" width="7.125" style="5" customWidth="1"/>
    <col min="4" max="4" width="12.875" style="90" customWidth="1"/>
    <col min="5" max="5" width="34.5" style="7" customWidth="1"/>
    <col min="6" max="6" width="7.375" style="1" customWidth="1"/>
    <col min="7" max="7" width="7.125" style="1" customWidth="1"/>
    <col min="8" max="8" width="11" style="1" customWidth="1"/>
    <col min="9" max="9" width="10.5" style="1" customWidth="1"/>
    <col min="10" max="10" width="26.75" style="6" customWidth="1"/>
    <col min="11" max="11" width="23" style="1" customWidth="1"/>
    <col min="12" max="16384" width="9" style="1"/>
  </cols>
  <sheetData>
    <row r="1" spans="1:10" ht="30" customHeight="1">
      <c r="A1" s="84" t="s">
        <v>287</v>
      </c>
      <c r="B1" s="85"/>
      <c r="C1" s="84"/>
      <c r="D1" s="86"/>
      <c r="E1" s="86"/>
      <c r="F1" s="84"/>
      <c r="G1" s="84"/>
      <c r="H1" s="84"/>
      <c r="I1" s="84"/>
      <c r="J1" s="86"/>
    </row>
    <row r="2" spans="1:10" s="2" customFormat="1" ht="20.25" customHeight="1">
      <c r="A2" s="8" t="s">
        <v>0</v>
      </c>
      <c r="B2" s="8" t="s">
        <v>9</v>
      </c>
      <c r="C2" s="8" t="s">
        <v>10</v>
      </c>
      <c r="D2" s="87" t="s">
        <v>11</v>
      </c>
      <c r="E2" s="8" t="s">
        <v>12</v>
      </c>
      <c r="F2" s="8" t="s">
        <v>13</v>
      </c>
      <c r="G2" s="8" t="s">
        <v>14</v>
      </c>
      <c r="H2" s="8" t="s">
        <v>15</v>
      </c>
      <c r="I2" s="8" t="s">
        <v>16</v>
      </c>
      <c r="J2" s="8" t="s">
        <v>17</v>
      </c>
    </row>
    <row r="3" spans="1:10" s="2" customFormat="1" ht="20.25" customHeight="1">
      <c r="A3" s="68" t="s">
        <v>18</v>
      </c>
      <c r="B3" s="68"/>
      <c r="C3" s="69"/>
      <c r="D3" s="68"/>
      <c r="E3" s="68"/>
      <c r="F3" s="68"/>
      <c r="G3" s="68"/>
      <c r="H3" s="68"/>
      <c r="I3" s="68"/>
      <c r="J3" s="68"/>
    </row>
    <row r="4" spans="1:10" ht="27.75" customHeight="1">
      <c r="A4" s="70" t="s">
        <v>221</v>
      </c>
      <c r="B4" s="71"/>
      <c r="C4" s="72"/>
      <c r="D4" s="71"/>
      <c r="E4" s="73"/>
      <c r="F4" s="9"/>
      <c r="G4" s="10"/>
      <c r="H4" s="9"/>
      <c r="I4" s="9"/>
      <c r="J4" s="26"/>
    </row>
    <row r="5" spans="1:10" ht="27.75" customHeight="1">
      <c r="A5" s="11">
        <v>1</v>
      </c>
      <c r="B5" s="12" t="s">
        <v>107</v>
      </c>
      <c r="C5" s="11" t="s">
        <v>21</v>
      </c>
      <c r="D5" s="88" t="s">
        <v>108</v>
      </c>
      <c r="E5" s="12" t="s">
        <v>109</v>
      </c>
      <c r="F5" s="11" t="s">
        <v>24</v>
      </c>
      <c r="G5" s="11">
        <v>1</v>
      </c>
      <c r="H5" s="52">
        <v>880</v>
      </c>
      <c r="I5" s="11">
        <f>G5*H5</f>
        <v>880</v>
      </c>
      <c r="J5" s="27" t="s">
        <v>288</v>
      </c>
    </row>
    <row r="6" spans="1:10" ht="27.75" customHeight="1">
      <c r="A6" s="11">
        <v>2</v>
      </c>
      <c r="B6" s="13" t="s">
        <v>75</v>
      </c>
      <c r="C6" s="14" t="s">
        <v>21</v>
      </c>
      <c r="D6" s="89" t="s">
        <v>343</v>
      </c>
      <c r="E6" s="15" t="s">
        <v>77</v>
      </c>
      <c r="F6" s="14" t="s">
        <v>24</v>
      </c>
      <c r="G6" s="14">
        <v>1</v>
      </c>
      <c r="H6" s="14">
        <v>664</v>
      </c>
      <c r="I6" s="11">
        <f>G6*H6</f>
        <v>664</v>
      </c>
      <c r="J6" s="27" t="s">
        <v>289</v>
      </c>
    </row>
    <row r="7" spans="1:10" ht="27.75" customHeight="1">
      <c r="A7" s="11">
        <v>3</v>
      </c>
      <c r="B7" s="12" t="s">
        <v>78</v>
      </c>
      <c r="C7" s="11" t="s">
        <v>64</v>
      </c>
      <c r="D7" s="88" t="s">
        <v>79</v>
      </c>
      <c r="E7" s="12" t="s">
        <v>80</v>
      </c>
      <c r="F7" s="11" t="s">
        <v>34</v>
      </c>
      <c r="G7" s="11">
        <v>2</v>
      </c>
      <c r="H7" s="52">
        <v>250</v>
      </c>
      <c r="I7" s="11">
        <f>G7*H7</f>
        <v>500</v>
      </c>
      <c r="J7" s="12"/>
    </row>
    <row r="8" spans="1:10" ht="27" customHeight="1">
      <c r="A8" s="70" t="s">
        <v>290</v>
      </c>
      <c r="B8" s="71"/>
      <c r="C8" s="72"/>
      <c r="D8" s="71"/>
      <c r="E8" s="73"/>
      <c r="F8" s="11"/>
      <c r="G8" s="11"/>
      <c r="H8" s="11"/>
      <c r="I8" s="11"/>
      <c r="J8" s="27"/>
    </row>
    <row r="9" spans="1:10" ht="27.75" customHeight="1">
      <c r="A9" s="11">
        <v>1</v>
      </c>
      <c r="B9" s="12" t="s">
        <v>113</v>
      </c>
      <c r="C9" s="11" t="s">
        <v>21</v>
      </c>
      <c r="D9" s="88" t="s">
        <v>48</v>
      </c>
      <c r="E9" s="12" t="s">
        <v>223</v>
      </c>
      <c r="F9" s="11" t="s">
        <v>24</v>
      </c>
      <c r="G9" s="11">
        <v>3</v>
      </c>
      <c r="H9" s="52">
        <v>2856</v>
      </c>
      <c r="I9" s="11">
        <f>G9*H9</f>
        <v>8568</v>
      </c>
      <c r="J9" s="12" t="s">
        <v>291</v>
      </c>
    </row>
    <row r="10" spans="1:10" ht="27.75" customHeight="1">
      <c r="A10" s="11">
        <v>2</v>
      </c>
      <c r="B10" s="12" t="s">
        <v>114</v>
      </c>
      <c r="C10" s="11" t="s">
        <v>21</v>
      </c>
      <c r="D10" s="88" t="s">
        <v>115</v>
      </c>
      <c r="E10" s="12" t="s">
        <v>116</v>
      </c>
      <c r="F10" s="11" t="s">
        <v>24</v>
      </c>
      <c r="G10" s="11">
        <v>3</v>
      </c>
      <c r="H10" s="52">
        <v>260</v>
      </c>
      <c r="I10" s="11">
        <f>G10*H10</f>
        <v>780</v>
      </c>
      <c r="J10" s="12"/>
    </row>
    <row r="11" spans="1:10" ht="27.75" customHeight="1">
      <c r="A11" s="11">
        <v>3</v>
      </c>
      <c r="B11" s="12" t="s">
        <v>120</v>
      </c>
      <c r="C11" s="11" t="s">
        <v>21</v>
      </c>
      <c r="D11" s="88" t="s">
        <v>224</v>
      </c>
      <c r="E11" s="12" t="s">
        <v>225</v>
      </c>
      <c r="F11" s="11" t="s">
        <v>122</v>
      </c>
      <c r="G11" s="11">
        <v>3</v>
      </c>
      <c r="H11" s="52">
        <v>40</v>
      </c>
      <c r="I11" s="11">
        <f>G11*H11</f>
        <v>120</v>
      </c>
      <c r="J11" s="12"/>
    </row>
    <row r="12" spans="1:10" ht="27.75" customHeight="1">
      <c r="A12" s="11">
        <v>4</v>
      </c>
      <c r="B12" s="12" t="s">
        <v>123</v>
      </c>
      <c r="C12" s="11" t="s">
        <v>21</v>
      </c>
      <c r="D12" s="88" t="s">
        <v>124</v>
      </c>
      <c r="E12" s="12" t="s">
        <v>226</v>
      </c>
      <c r="F12" s="11" t="s">
        <v>126</v>
      </c>
      <c r="G12" s="11">
        <v>3</v>
      </c>
      <c r="H12" s="52">
        <v>375</v>
      </c>
      <c r="I12" s="11">
        <f>G12*H12</f>
        <v>1125</v>
      </c>
      <c r="J12" s="12"/>
    </row>
    <row r="13" spans="1:10" ht="27.75" customHeight="1">
      <c r="A13" s="11">
        <v>5</v>
      </c>
      <c r="B13" s="12" t="s">
        <v>127</v>
      </c>
      <c r="C13" s="11" t="s">
        <v>21</v>
      </c>
      <c r="D13" s="88" t="s">
        <v>227</v>
      </c>
      <c r="E13" s="12" t="s">
        <v>228</v>
      </c>
      <c r="F13" s="11" t="s">
        <v>122</v>
      </c>
      <c r="G13" s="11">
        <v>3</v>
      </c>
      <c r="H13" s="52">
        <v>80</v>
      </c>
      <c r="I13" s="11">
        <f>G13*H13</f>
        <v>240</v>
      </c>
      <c r="J13" s="12"/>
    </row>
    <row r="14" spans="1:10" ht="27.6" customHeight="1">
      <c r="A14" s="61" t="s">
        <v>209</v>
      </c>
      <c r="B14" s="61"/>
      <c r="C14" s="62"/>
      <c r="D14" s="61"/>
      <c r="E14" s="61"/>
      <c r="F14" s="10"/>
      <c r="G14" s="10"/>
      <c r="H14" s="10"/>
      <c r="I14" s="11"/>
      <c r="J14" s="16"/>
    </row>
    <row r="15" spans="1:10" ht="27.75" customHeight="1">
      <c r="A15" s="11">
        <v>1</v>
      </c>
      <c r="B15" s="12" t="s">
        <v>84</v>
      </c>
      <c r="C15" s="11" t="s">
        <v>64</v>
      </c>
      <c r="D15" s="88" t="s">
        <v>65</v>
      </c>
      <c r="E15" s="12" t="s">
        <v>85</v>
      </c>
      <c r="F15" s="11" t="s">
        <v>86</v>
      </c>
      <c r="G15" s="11">
        <v>1</v>
      </c>
      <c r="H15" s="52">
        <v>1050</v>
      </c>
      <c r="I15" s="11">
        <f>G15*H15</f>
        <v>1050</v>
      </c>
      <c r="J15" s="12"/>
    </row>
    <row r="16" spans="1:10" ht="27.75" customHeight="1">
      <c r="A16" s="11">
        <v>2</v>
      </c>
      <c r="B16" s="12" t="s">
        <v>87</v>
      </c>
      <c r="C16" s="11" t="s">
        <v>64</v>
      </c>
      <c r="D16" s="88" t="s">
        <v>65</v>
      </c>
      <c r="E16" s="12" t="s">
        <v>88</v>
      </c>
      <c r="F16" s="11" t="s">
        <v>89</v>
      </c>
      <c r="G16" s="11">
        <v>40</v>
      </c>
      <c r="H16" s="52">
        <v>2.8</v>
      </c>
      <c r="I16" s="11">
        <f>G16*H16</f>
        <v>112</v>
      </c>
      <c r="J16" s="27"/>
    </row>
    <row r="17" spans="1:10" ht="27.75" customHeight="1">
      <c r="A17" s="11">
        <v>3</v>
      </c>
      <c r="B17" s="12" t="s">
        <v>96</v>
      </c>
      <c r="C17" s="11" t="s">
        <v>64</v>
      </c>
      <c r="D17" s="88" t="s">
        <v>65</v>
      </c>
      <c r="E17" s="13" t="s">
        <v>173</v>
      </c>
      <c r="F17" s="11" t="s">
        <v>98</v>
      </c>
      <c r="G17" s="11">
        <v>1</v>
      </c>
      <c r="H17" s="11">
        <v>3000</v>
      </c>
      <c r="I17" s="11">
        <f>G17*H17</f>
        <v>3000</v>
      </c>
      <c r="J17" s="12"/>
    </row>
    <row r="18" spans="1:10" ht="27" customHeight="1">
      <c r="A18" s="11">
        <v>4</v>
      </c>
      <c r="B18" s="12" t="s">
        <v>217</v>
      </c>
      <c r="C18" s="11" t="s">
        <v>64</v>
      </c>
      <c r="D18" s="88" t="s">
        <v>65</v>
      </c>
      <c r="E18" s="50" t="s">
        <v>316</v>
      </c>
      <c r="F18" s="11" t="s">
        <v>98</v>
      </c>
      <c r="G18" s="11">
        <v>1</v>
      </c>
      <c r="H18" s="11">
        <v>4000</v>
      </c>
      <c r="I18" s="11">
        <f>G18*H18</f>
        <v>4000</v>
      </c>
      <c r="J18" s="12"/>
    </row>
    <row r="19" spans="1:10" ht="27.75" customHeight="1">
      <c r="A19" s="74" t="s">
        <v>145</v>
      </c>
      <c r="B19" s="75"/>
      <c r="C19" s="75"/>
      <c r="D19" s="75"/>
      <c r="E19" s="75"/>
      <c r="F19" s="75"/>
      <c r="G19" s="75"/>
      <c r="H19" s="11"/>
      <c r="I19" s="28">
        <f>SUM(I5:I18)</f>
        <v>21039</v>
      </c>
      <c r="J19" s="12"/>
    </row>
    <row r="20" spans="1:10" s="2" customFormat="1" ht="20.25" customHeight="1">
      <c r="A20" s="76" t="s">
        <v>146</v>
      </c>
      <c r="B20" s="77"/>
      <c r="C20" s="77"/>
      <c r="D20" s="77"/>
      <c r="E20" s="77"/>
      <c r="F20" s="77"/>
      <c r="G20" s="77"/>
      <c r="H20" s="77"/>
      <c r="I20" s="77"/>
      <c r="J20" s="78"/>
    </row>
    <row r="21" spans="1:10" ht="27.75" customHeight="1">
      <c r="A21" s="11">
        <v>1</v>
      </c>
      <c r="B21" s="12" t="s">
        <v>147</v>
      </c>
      <c r="C21" s="11" t="s">
        <v>148</v>
      </c>
      <c r="D21" s="88" t="s">
        <v>149</v>
      </c>
      <c r="E21" s="12" t="s">
        <v>150</v>
      </c>
      <c r="F21" s="11" t="s">
        <v>24</v>
      </c>
      <c r="G21" s="11">
        <v>4</v>
      </c>
      <c r="H21" s="52">
        <v>1400</v>
      </c>
      <c r="I21" s="11">
        <f t="shared" ref="I21:I28" si="0">G21*H21</f>
        <v>5600</v>
      </c>
      <c r="J21" s="29"/>
    </row>
    <row r="22" spans="1:10" ht="27.75" customHeight="1">
      <c r="A22" s="11">
        <v>2</v>
      </c>
      <c r="B22" s="12" t="s">
        <v>151</v>
      </c>
      <c r="C22" s="11" t="s">
        <v>152</v>
      </c>
      <c r="D22" s="88" t="s">
        <v>153</v>
      </c>
      <c r="E22" s="12" t="s">
        <v>154</v>
      </c>
      <c r="F22" s="11" t="s">
        <v>24</v>
      </c>
      <c r="G22" s="11">
        <v>2</v>
      </c>
      <c r="H22" s="52">
        <v>620</v>
      </c>
      <c r="I22" s="11">
        <f t="shared" si="0"/>
        <v>1240</v>
      </c>
      <c r="J22" s="29"/>
    </row>
    <row r="23" spans="1:10" ht="27.75" customHeight="1">
      <c r="A23" s="11">
        <v>3</v>
      </c>
      <c r="B23" s="12" t="s">
        <v>155</v>
      </c>
      <c r="C23" s="11" t="s">
        <v>152</v>
      </c>
      <c r="D23" s="88" t="s">
        <v>156</v>
      </c>
      <c r="E23" s="12" t="s">
        <v>157</v>
      </c>
      <c r="F23" s="11" t="s">
        <v>24</v>
      </c>
      <c r="G23" s="11">
        <v>2</v>
      </c>
      <c r="H23" s="52">
        <v>120</v>
      </c>
      <c r="I23" s="11">
        <f t="shared" si="0"/>
        <v>240</v>
      </c>
      <c r="J23" s="12"/>
    </row>
    <row r="24" spans="1:10" ht="27.75" customHeight="1">
      <c r="A24" s="11">
        <v>4</v>
      </c>
      <c r="B24" s="12" t="s">
        <v>84</v>
      </c>
      <c r="C24" s="11" t="s">
        <v>64</v>
      </c>
      <c r="D24" s="88" t="s">
        <v>65</v>
      </c>
      <c r="E24" s="12" t="s">
        <v>162</v>
      </c>
      <c r="F24" s="11" t="s">
        <v>89</v>
      </c>
      <c r="G24" s="11">
        <v>150</v>
      </c>
      <c r="H24" s="11">
        <v>3.5</v>
      </c>
      <c r="I24" s="11">
        <f t="shared" si="0"/>
        <v>525</v>
      </c>
      <c r="J24" s="12"/>
    </row>
    <row r="25" spans="1:10" s="3" customFormat="1" ht="27.75" customHeight="1">
      <c r="A25" s="11">
        <v>5</v>
      </c>
      <c r="B25" s="12" t="s">
        <v>87</v>
      </c>
      <c r="C25" s="11" t="s">
        <v>64</v>
      </c>
      <c r="D25" s="88" t="s">
        <v>65</v>
      </c>
      <c r="E25" s="12" t="s">
        <v>88</v>
      </c>
      <c r="F25" s="11" t="s">
        <v>89</v>
      </c>
      <c r="G25" s="11">
        <v>100</v>
      </c>
      <c r="H25" s="11">
        <v>2.8</v>
      </c>
      <c r="I25" s="11">
        <f t="shared" si="0"/>
        <v>280</v>
      </c>
      <c r="J25" s="12"/>
    </row>
    <row r="26" spans="1:10" ht="27.75" customHeight="1">
      <c r="A26" s="11">
        <v>6</v>
      </c>
      <c r="B26" s="12" t="s">
        <v>163</v>
      </c>
      <c r="C26" s="11" t="s">
        <v>64</v>
      </c>
      <c r="D26" s="88" t="s">
        <v>164</v>
      </c>
      <c r="E26" s="17" t="s">
        <v>165</v>
      </c>
      <c r="F26" s="18" t="s">
        <v>89</v>
      </c>
      <c r="G26" s="18">
        <v>100</v>
      </c>
      <c r="H26" s="11">
        <v>2.8</v>
      </c>
      <c r="I26" s="11">
        <f t="shared" si="0"/>
        <v>280</v>
      </c>
      <c r="J26" s="12"/>
    </row>
    <row r="27" spans="1:10" ht="27.75" customHeight="1">
      <c r="A27" s="11">
        <v>7</v>
      </c>
      <c r="B27" s="12" t="s">
        <v>96</v>
      </c>
      <c r="C27" s="11" t="s">
        <v>64</v>
      </c>
      <c r="D27" s="88" t="s">
        <v>65</v>
      </c>
      <c r="E27" s="13" t="s">
        <v>166</v>
      </c>
      <c r="F27" s="11" t="s">
        <v>98</v>
      </c>
      <c r="G27" s="11">
        <v>1</v>
      </c>
      <c r="H27" s="11">
        <v>1000</v>
      </c>
      <c r="I27" s="11">
        <f t="shared" si="0"/>
        <v>1000</v>
      </c>
      <c r="J27" s="12"/>
    </row>
    <row r="28" spans="1:10" ht="27.75" customHeight="1">
      <c r="A28" s="11">
        <v>8</v>
      </c>
      <c r="B28" s="12" t="s">
        <v>100</v>
      </c>
      <c r="C28" s="11" t="s">
        <v>64</v>
      </c>
      <c r="D28" s="88" t="s">
        <v>65</v>
      </c>
      <c r="E28" s="15" t="s">
        <v>167</v>
      </c>
      <c r="F28" s="11" t="s">
        <v>98</v>
      </c>
      <c r="G28" s="11">
        <v>1</v>
      </c>
      <c r="H28" s="11">
        <v>3000</v>
      </c>
      <c r="I28" s="11">
        <f t="shared" si="0"/>
        <v>3000</v>
      </c>
      <c r="J28" s="12"/>
    </row>
    <row r="29" spans="1:10" ht="27.75" customHeight="1">
      <c r="A29" s="74" t="s">
        <v>168</v>
      </c>
      <c r="B29" s="75"/>
      <c r="C29" s="75"/>
      <c r="D29" s="75"/>
      <c r="E29" s="75"/>
      <c r="F29" s="75"/>
      <c r="G29" s="75"/>
      <c r="H29" s="11"/>
      <c r="I29" s="28">
        <f>SUM(I21:I28)</f>
        <v>12165</v>
      </c>
      <c r="J29" s="12"/>
    </row>
    <row r="30" spans="1:10" s="2" customFormat="1" ht="20.25" customHeight="1">
      <c r="A30" s="76" t="s">
        <v>292</v>
      </c>
      <c r="B30" s="77"/>
      <c r="C30" s="77"/>
      <c r="D30" s="77"/>
      <c r="E30" s="77"/>
      <c r="F30" s="77"/>
      <c r="G30" s="77"/>
      <c r="H30" s="77"/>
      <c r="I30" s="77"/>
      <c r="J30" s="78"/>
    </row>
    <row r="31" spans="1:10" s="3" customFormat="1" ht="23.45" customHeight="1">
      <c r="A31" s="14">
        <v>1</v>
      </c>
      <c r="B31" s="13" t="s">
        <v>177</v>
      </c>
      <c r="C31" s="14" t="s">
        <v>178</v>
      </c>
      <c r="D31" s="88" t="s">
        <v>214</v>
      </c>
      <c r="E31" s="50" t="s">
        <v>325</v>
      </c>
      <c r="F31" s="14" t="s">
        <v>24</v>
      </c>
      <c r="G31" s="14">
        <v>1</v>
      </c>
      <c r="H31" s="52">
        <v>24500</v>
      </c>
      <c r="I31" s="14">
        <f>G31*H31</f>
        <v>24500</v>
      </c>
      <c r="J31" s="30"/>
    </row>
    <row r="32" spans="1:10" s="3" customFormat="1" ht="22.5" customHeight="1">
      <c r="A32" s="14">
        <v>2</v>
      </c>
      <c r="B32" s="13" t="s">
        <v>215</v>
      </c>
      <c r="C32" s="14" t="s">
        <v>64</v>
      </c>
      <c r="D32" s="88" t="s">
        <v>65</v>
      </c>
      <c r="E32" s="51" t="s">
        <v>332</v>
      </c>
      <c r="F32" s="14" t="s">
        <v>182</v>
      </c>
      <c r="G32" s="14">
        <v>1</v>
      </c>
      <c r="H32" s="14">
        <v>1150</v>
      </c>
      <c r="I32" s="14">
        <f>G32*H32</f>
        <v>1150</v>
      </c>
      <c r="J32" s="30"/>
    </row>
    <row r="33" spans="1:10" s="3" customFormat="1" ht="27.75" customHeight="1">
      <c r="A33" s="14">
        <v>3</v>
      </c>
      <c r="B33" s="13" t="s">
        <v>217</v>
      </c>
      <c r="C33" s="14" t="s">
        <v>64</v>
      </c>
      <c r="D33" s="88" t="s">
        <v>65</v>
      </c>
      <c r="E33" s="13" t="s">
        <v>218</v>
      </c>
      <c r="F33" s="14" t="s">
        <v>98</v>
      </c>
      <c r="G33" s="14">
        <v>1</v>
      </c>
      <c r="H33" s="14">
        <v>1000</v>
      </c>
      <c r="I33" s="14">
        <f>G33*H33</f>
        <v>1000</v>
      </c>
      <c r="J33" s="30"/>
    </row>
    <row r="34" spans="1:10" ht="27.75" customHeight="1">
      <c r="A34" s="74" t="s">
        <v>293</v>
      </c>
      <c r="B34" s="75"/>
      <c r="C34" s="75"/>
      <c r="D34" s="75"/>
      <c r="E34" s="75"/>
      <c r="F34" s="75"/>
      <c r="G34" s="75"/>
      <c r="H34" s="11"/>
      <c r="I34" s="28">
        <f>SUM(I31:I33)</f>
        <v>26650</v>
      </c>
      <c r="J34" s="12"/>
    </row>
    <row r="35" spans="1:10" ht="27.75" customHeight="1">
      <c r="A35" s="68" t="s">
        <v>294</v>
      </c>
      <c r="B35" s="68"/>
      <c r="C35" s="69"/>
      <c r="D35" s="68"/>
      <c r="E35" s="68"/>
      <c r="F35" s="68"/>
      <c r="G35" s="68"/>
      <c r="H35" s="68"/>
      <c r="I35" s="68"/>
      <c r="J35" s="68"/>
    </row>
    <row r="36" spans="1:10" ht="27.75" customHeight="1">
      <c r="A36" s="61" t="s">
        <v>295</v>
      </c>
      <c r="B36" s="61"/>
      <c r="C36" s="62"/>
      <c r="D36" s="61"/>
      <c r="E36" s="61"/>
      <c r="F36" s="20"/>
      <c r="G36" s="20"/>
      <c r="H36" s="20"/>
      <c r="I36" s="11"/>
      <c r="J36" s="27"/>
    </row>
    <row r="37" spans="1:10" ht="27.75" customHeight="1">
      <c r="A37" s="11">
        <v>1</v>
      </c>
      <c r="B37" s="21" t="s">
        <v>296</v>
      </c>
      <c r="C37" s="22" t="s">
        <v>56</v>
      </c>
      <c r="D37" s="89" t="s">
        <v>344</v>
      </c>
      <c r="E37" s="21" t="s">
        <v>298</v>
      </c>
      <c r="F37" s="14" t="s">
        <v>24</v>
      </c>
      <c r="G37" s="14">
        <v>1</v>
      </c>
      <c r="H37" s="52">
        <v>1587</v>
      </c>
      <c r="I37" s="11">
        <f>G37*H37</f>
        <v>1587</v>
      </c>
      <c r="J37" s="13"/>
    </row>
    <row r="38" spans="1:10" ht="27.75" customHeight="1">
      <c r="A38" s="11">
        <v>2</v>
      </c>
      <c r="B38" s="12" t="s">
        <v>78</v>
      </c>
      <c r="C38" s="11" t="s">
        <v>64</v>
      </c>
      <c r="D38" s="88" t="s">
        <v>79</v>
      </c>
      <c r="E38" s="12" t="s">
        <v>80</v>
      </c>
      <c r="F38" s="11" t="s">
        <v>34</v>
      </c>
      <c r="G38" s="11">
        <v>2</v>
      </c>
      <c r="H38" s="52">
        <v>250</v>
      </c>
      <c r="I38" s="11">
        <f>G38*H38</f>
        <v>500</v>
      </c>
      <c r="J38" s="12"/>
    </row>
    <row r="39" spans="1:10" ht="27.75" customHeight="1">
      <c r="A39" s="61" t="s">
        <v>299</v>
      </c>
      <c r="B39" s="61"/>
      <c r="C39" s="62"/>
      <c r="D39" s="61"/>
      <c r="E39" s="61"/>
      <c r="F39" s="20"/>
      <c r="G39" s="20"/>
      <c r="H39" s="20"/>
      <c r="I39" s="11"/>
      <c r="J39" s="27"/>
    </row>
    <row r="40" spans="1:10" ht="27.75" customHeight="1">
      <c r="A40" s="11">
        <v>1</v>
      </c>
      <c r="B40" s="21" t="s">
        <v>296</v>
      </c>
      <c r="C40" s="22" t="s">
        <v>56</v>
      </c>
      <c r="D40" s="91" t="s">
        <v>297</v>
      </c>
      <c r="E40" s="21" t="s">
        <v>298</v>
      </c>
      <c r="F40" s="14" t="s">
        <v>24</v>
      </c>
      <c r="G40" s="14">
        <v>1</v>
      </c>
      <c r="H40" s="52">
        <v>1587</v>
      </c>
      <c r="I40" s="11">
        <f>G40*H40</f>
        <v>1587</v>
      </c>
      <c r="J40" s="13"/>
    </row>
    <row r="41" spans="1:10" ht="27.75" customHeight="1">
      <c r="A41" s="11">
        <v>2</v>
      </c>
      <c r="B41" s="13" t="s">
        <v>75</v>
      </c>
      <c r="C41" s="14" t="s">
        <v>21</v>
      </c>
      <c r="D41" s="88" t="s">
        <v>76</v>
      </c>
      <c r="E41" s="15" t="s">
        <v>77</v>
      </c>
      <c r="F41" s="14" t="s">
        <v>24</v>
      </c>
      <c r="G41" s="14">
        <v>1</v>
      </c>
      <c r="H41" s="14">
        <v>664</v>
      </c>
      <c r="I41" s="11">
        <f>G41*H41</f>
        <v>664</v>
      </c>
      <c r="J41" s="12" t="s">
        <v>240</v>
      </c>
    </row>
    <row r="42" spans="1:10" ht="27.75" customHeight="1">
      <c r="A42" s="11">
        <v>3</v>
      </c>
      <c r="B42" s="12" t="s">
        <v>78</v>
      </c>
      <c r="C42" s="11" t="s">
        <v>64</v>
      </c>
      <c r="D42" s="88" t="s">
        <v>79</v>
      </c>
      <c r="E42" s="12" t="s">
        <v>80</v>
      </c>
      <c r="F42" s="11" t="s">
        <v>34</v>
      </c>
      <c r="G42" s="11">
        <v>4</v>
      </c>
      <c r="H42" s="52">
        <v>250</v>
      </c>
      <c r="I42" s="11">
        <f>G42*H42</f>
        <v>1000</v>
      </c>
      <c r="J42" s="12"/>
    </row>
    <row r="43" spans="1:10" ht="27.75" customHeight="1">
      <c r="A43" s="61" t="s">
        <v>300</v>
      </c>
      <c r="B43" s="61"/>
      <c r="C43" s="62"/>
      <c r="D43" s="61"/>
      <c r="E43" s="61"/>
      <c r="F43" s="20"/>
      <c r="G43" s="20"/>
      <c r="H43" s="20"/>
      <c r="I43" s="11"/>
      <c r="J43" s="27"/>
    </row>
    <row r="44" spans="1:10" ht="27.75" customHeight="1">
      <c r="A44" s="11">
        <v>1</v>
      </c>
      <c r="B44" s="21" t="s">
        <v>296</v>
      </c>
      <c r="C44" s="22" t="s">
        <v>56</v>
      </c>
      <c r="D44" s="91" t="s">
        <v>297</v>
      </c>
      <c r="E44" s="21" t="s">
        <v>298</v>
      </c>
      <c r="F44" s="14" t="s">
        <v>24</v>
      </c>
      <c r="G44" s="14">
        <v>1</v>
      </c>
      <c r="H44" s="52">
        <v>1587</v>
      </c>
      <c r="I44" s="11">
        <f>G44*H44</f>
        <v>1587</v>
      </c>
      <c r="J44" s="13"/>
    </row>
    <row r="45" spans="1:10" ht="27.75" customHeight="1">
      <c r="A45" s="11">
        <v>2</v>
      </c>
      <c r="B45" s="12" t="s">
        <v>78</v>
      </c>
      <c r="C45" s="11" t="s">
        <v>64</v>
      </c>
      <c r="D45" s="88" t="s">
        <v>79</v>
      </c>
      <c r="E45" s="12" t="s">
        <v>80</v>
      </c>
      <c r="F45" s="11" t="s">
        <v>34</v>
      </c>
      <c r="G45" s="11">
        <v>2</v>
      </c>
      <c r="H45" s="52">
        <v>250</v>
      </c>
      <c r="I45" s="11">
        <f>G45*H45</f>
        <v>500</v>
      </c>
      <c r="J45" s="12"/>
    </row>
    <row r="46" spans="1:10" ht="27.75" customHeight="1">
      <c r="A46" s="61" t="s">
        <v>301</v>
      </c>
      <c r="B46" s="61"/>
      <c r="C46" s="62"/>
      <c r="D46" s="61"/>
      <c r="E46" s="61"/>
      <c r="F46" s="20"/>
      <c r="G46" s="20"/>
      <c r="H46" s="20"/>
      <c r="I46" s="11"/>
      <c r="J46" s="27"/>
    </row>
    <row r="47" spans="1:10" ht="27.75" customHeight="1">
      <c r="A47" s="11">
        <v>1</v>
      </c>
      <c r="B47" s="12" t="s">
        <v>248</v>
      </c>
      <c r="C47" s="11" t="s">
        <v>64</v>
      </c>
      <c r="D47" s="88" t="s">
        <v>65</v>
      </c>
      <c r="E47" s="17" t="s">
        <v>249</v>
      </c>
      <c r="F47" s="18" t="s">
        <v>34</v>
      </c>
      <c r="G47" s="18">
        <v>32</v>
      </c>
      <c r="H47" s="52">
        <v>14</v>
      </c>
      <c r="I47" s="11">
        <f>G47*H47</f>
        <v>448</v>
      </c>
      <c r="J47" s="31" t="s">
        <v>302</v>
      </c>
    </row>
    <row r="48" spans="1:10" ht="27.75" customHeight="1">
      <c r="A48" s="11">
        <v>2</v>
      </c>
      <c r="B48" s="12" t="s">
        <v>250</v>
      </c>
      <c r="C48" s="11" t="s">
        <v>64</v>
      </c>
      <c r="D48" s="88" t="s">
        <v>65</v>
      </c>
      <c r="E48" s="17" t="s">
        <v>251</v>
      </c>
      <c r="F48" s="18" t="s">
        <v>34</v>
      </c>
      <c r="G48" s="18">
        <v>32</v>
      </c>
      <c r="H48" s="52">
        <v>28</v>
      </c>
      <c r="I48" s="11">
        <f>G48*H48</f>
        <v>896</v>
      </c>
      <c r="J48" s="31"/>
    </row>
    <row r="49" spans="1:10" ht="27.75" customHeight="1">
      <c r="A49" s="11">
        <v>3</v>
      </c>
      <c r="B49" s="12" t="s">
        <v>262</v>
      </c>
      <c r="C49" s="11" t="s">
        <v>64</v>
      </c>
      <c r="D49" s="88" t="s">
        <v>65</v>
      </c>
      <c r="E49" s="13" t="s">
        <v>303</v>
      </c>
      <c r="F49" s="23" t="s">
        <v>144</v>
      </c>
      <c r="G49" s="18">
        <v>1</v>
      </c>
      <c r="H49" s="11">
        <v>2000</v>
      </c>
      <c r="I49" s="11">
        <f>G49*H49</f>
        <v>2000</v>
      </c>
      <c r="J49" s="31"/>
    </row>
    <row r="50" spans="1:10" ht="27.75" customHeight="1">
      <c r="A50" s="11">
        <v>4</v>
      </c>
      <c r="B50" s="12" t="s">
        <v>304</v>
      </c>
      <c r="C50" s="11" t="s">
        <v>64</v>
      </c>
      <c r="D50" s="88" t="s">
        <v>65</v>
      </c>
      <c r="E50" s="51" t="s">
        <v>315</v>
      </c>
      <c r="F50" s="11" t="s">
        <v>98</v>
      </c>
      <c r="G50" s="11">
        <v>1</v>
      </c>
      <c r="H50" s="11">
        <v>12500</v>
      </c>
      <c r="I50" s="11">
        <f>G50*H50</f>
        <v>12500</v>
      </c>
      <c r="J50" s="31"/>
    </row>
    <row r="51" spans="1:10" ht="27.75" customHeight="1">
      <c r="A51" s="74" t="s">
        <v>266</v>
      </c>
      <c r="B51" s="75"/>
      <c r="C51" s="75"/>
      <c r="D51" s="75"/>
      <c r="E51" s="75"/>
      <c r="F51" s="75"/>
      <c r="G51" s="75"/>
      <c r="H51" s="11"/>
      <c r="I51" s="28">
        <f>SUM(I37:I50)</f>
        <v>23269</v>
      </c>
      <c r="J51" s="12"/>
    </row>
    <row r="52" spans="1:10" ht="27.75" customHeight="1">
      <c r="A52" s="68" t="s">
        <v>305</v>
      </c>
      <c r="B52" s="68"/>
      <c r="C52" s="69"/>
      <c r="D52" s="68"/>
      <c r="E52" s="68"/>
      <c r="F52" s="68"/>
      <c r="G52" s="68"/>
      <c r="H52" s="68"/>
      <c r="I52" s="68"/>
      <c r="J52" s="68"/>
    </row>
    <row r="53" spans="1:10" ht="27.75" customHeight="1">
      <c r="A53" s="11">
        <v>1</v>
      </c>
      <c r="B53" s="12" t="s">
        <v>268</v>
      </c>
      <c r="C53" s="11" t="s">
        <v>64</v>
      </c>
      <c r="D53" s="88" t="s">
        <v>65</v>
      </c>
      <c r="E53" s="17" t="s">
        <v>306</v>
      </c>
      <c r="F53" s="18" t="s">
        <v>34</v>
      </c>
      <c r="G53" s="18">
        <v>1</v>
      </c>
      <c r="H53" s="11">
        <v>280</v>
      </c>
      <c r="I53" s="11">
        <f t="shared" ref="I53:I58" si="1">G53*H53</f>
        <v>280</v>
      </c>
      <c r="J53" s="31" t="s">
        <v>307</v>
      </c>
    </row>
    <row r="54" spans="1:10" ht="27.75" customHeight="1">
      <c r="A54" s="11">
        <v>2</v>
      </c>
      <c r="B54" s="12" t="s">
        <v>92</v>
      </c>
      <c r="C54" s="11" t="s">
        <v>64</v>
      </c>
      <c r="D54" s="88" t="s">
        <v>65</v>
      </c>
      <c r="E54" s="12" t="s">
        <v>308</v>
      </c>
      <c r="F54" s="11" t="s">
        <v>89</v>
      </c>
      <c r="G54" s="11">
        <v>130</v>
      </c>
      <c r="H54" s="11">
        <v>2.2000000000000002</v>
      </c>
      <c r="I54" s="11">
        <f t="shared" si="1"/>
        <v>286</v>
      </c>
      <c r="J54" s="12"/>
    </row>
    <row r="55" spans="1:10" ht="27.75" customHeight="1">
      <c r="A55" s="11">
        <v>3</v>
      </c>
      <c r="B55" s="12" t="s">
        <v>163</v>
      </c>
      <c r="C55" s="11" t="s">
        <v>64</v>
      </c>
      <c r="D55" s="88" t="s">
        <v>164</v>
      </c>
      <c r="E55" s="17" t="s">
        <v>165</v>
      </c>
      <c r="F55" s="18" t="s">
        <v>89</v>
      </c>
      <c r="G55" s="18">
        <v>130</v>
      </c>
      <c r="H55" s="11">
        <v>2.2000000000000002</v>
      </c>
      <c r="I55" s="11">
        <f t="shared" si="1"/>
        <v>286</v>
      </c>
      <c r="J55" s="31"/>
    </row>
    <row r="56" spans="1:10" ht="27.75" customHeight="1">
      <c r="A56" s="11">
        <v>4</v>
      </c>
      <c r="B56" s="50" t="s">
        <v>345</v>
      </c>
      <c r="C56" s="11" t="s">
        <v>64</v>
      </c>
      <c r="D56" s="88" t="s">
        <v>65</v>
      </c>
      <c r="E56" s="24" t="s">
        <v>309</v>
      </c>
      <c r="F56" s="18" t="s">
        <v>34</v>
      </c>
      <c r="G56" s="18">
        <v>1</v>
      </c>
      <c r="H56" s="11">
        <v>418</v>
      </c>
      <c r="I56" s="11">
        <f t="shared" si="1"/>
        <v>418</v>
      </c>
      <c r="J56" s="13"/>
    </row>
    <row r="57" spans="1:10" ht="27.75" customHeight="1">
      <c r="A57" s="11">
        <v>5</v>
      </c>
      <c r="B57" s="12" t="s">
        <v>262</v>
      </c>
      <c r="C57" s="11" t="s">
        <v>64</v>
      </c>
      <c r="D57" s="88" t="s">
        <v>65</v>
      </c>
      <c r="E57" s="13" t="s">
        <v>310</v>
      </c>
      <c r="F57" s="23" t="s">
        <v>144</v>
      </c>
      <c r="G57" s="18">
        <v>1</v>
      </c>
      <c r="H57" s="11">
        <v>500</v>
      </c>
      <c r="I57" s="11">
        <f t="shared" si="1"/>
        <v>500</v>
      </c>
      <c r="J57" s="31"/>
    </row>
    <row r="58" spans="1:10" ht="27.75" customHeight="1">
      <c r="A58" s="11">
        <v>6</v>
      </c>
      <c r="B58" s="12" t="s">
        <v>264</v>
      </c>
      <c r="C58" s="11" t="s">
        <v>64</v>
      </c>
      <c r="D58" s="88" t="s">
        <v>65</v>
      </c>
      <c r="E58" s="51" t="s">
        <v>324</v>
      </c>
      <c r="F58" s="11" t="s">
        <v>98</v>
      </c>
      <c r="G58" s="11">
        <v>1</v>
      </c>
      <c r="H58" s="11">
        <v>4000</v>
      </c>
      <c r="I58" s="11">
        <f t="shared" si="1"/>
        <v>4000</v>
      </c>
      <c r="J58" s="31"/>
    </row>
    <row r="59" spans="1:10" ht="27.75" customHeight="1">
      <c r="A59" s="74" t="s">
        <v>311</v>
      </c>
      <c r="B59" s="75"/>
      <c r="C59" s="75"/>
      <c r="D59" s="75"/>
      <c r="E59" s="75"/>
      <c r="F59" s="75"/>
      <c r="G59" s="75"/>
      <c r="H59" s="11"/>
      <c r="I59" s="28">
        <f>SUM(I53:I58)</f>
        <v>5770</v>
      </c>
      <c r="J59" s="12"/>
    </row>
    <row r="60" spans="1:10" s="2" customFormat="1" ht="35.1" customHeight="1">
      <c r="A60" s="63" t="s">
        <v>101</v>
      </c>
      <c r="B60" s="64"/>
      <c r="C60" s="63"/>
      <c r="D60" s="63"/>
      <c r="E60" s="63"/>
      <c r="F60" s="63"/>
      <c r="G60" s="63"/>
      <c r="H60" s="33"/>
      <c r="I60" s="32">
        <f>I19+I29+I51+I59+I34</f>
        <v>88893</v>
      </c>
      <c r="J60" s="34"/>
    </row>
  </sheetData>
  <mergeCells count="19">
    <mergeCell ref="A1:J1"/>
    <mergeCell ref="A3:J3"/>
    <mergeCell ref="A4:E4"/>
    <mergeCell ref="A8:E8"/>
    <mergeCell ref="A14:E14"/>
    <mergeCell ref="A19:G19"/>
    <mergeCell ref="A20:J20"/>
    <mergeCell ref="A29:G29"/>
    <mergeCell ref="A30:J30"/>
    <mergeCell ref="A34:G34"/>
    <mergeCell ref="A51:G51"/>
    <mergeCell ref="A52:J52"/>
    <mergeCell ref="A59:G59"/>
    <mergeCell ref="A60:G60"/>
    <mergeCell ref="A35:J35"/>
    <mergeCell ref="A36:E36"/>
    <mergeCell ref="A39:E39"/>
    <mergeCell ref="A43:E43"/>
    <mergeCell ref="A46:E46"/>
  </mergeCells>
  <phoneticPr fontId="10" type="noConversion"/>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总表</vt:lpstr>
      <vt:lpstr>1、场院</vt:lpstr>
      <vt:lpstr>2、接处警楼</vt:lpstr>
      <vt:lpstr>4、备勤楼</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2015-09-11T07:37:00Z</cp:lastPrinted>
  <dcterms:created xsi:type="dcterms:W3CDTF">2016-05-03T06:12:00Z</dcterms:created>
  <dcterms:modified xsi:type="dcterms:W3CDTF">2025-04-15T02:36:21Z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D26863B3F1F24616AD31D23C5609DB23_12</vt:lpwstr>
  </property>
  <property fmtid="{D5CDD505-2E9C-101B-9397-08002B2CF9AE}" pid="3" name="KSOProductBuildVer">
    <vt:lpwstr>2052-12.1.0.20305</vt:lpwstr>
  </property>
</Properties>
</file>