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1"/>
  </bookViews>
  <sheets>
    <sheet name="乡镇统计表 " sheetId="8" r:id="rId1"/>
    <sheet name="年度实施项目" sheetId="5" r:id="rId2"/>
    <sheet name="储备项目" sheetId="7" r:id="rId3"/>
  </sheets>
  <definedNames>
    <definedName name="_xlnm._FilterDatabase" localSheetId="1" hidden="1">年度实施项目!$A$5:$V$95</definedName>
    <definedName name="_xlnm._FilterDatabase" localSheetId="2" hidden="1">储备项目!$A$1:$AE$306</definedName>
    <definedName name="_xlnm.Print_Area" localSheetId="1">年度实施项目!$A$1:$AF$95</definedName>
    <definedName name="_xlnm.Print_Titles" localSheetId="0">'乡镇统计表 '!$3:$4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<sst xmlns="http://schemas.openxmlformats.org/spreadsheetml/2006/main" count="7278" uniqueCount="1542">
  <si>
    <t>融安县2025年项目申报及年度实施计划统计表（乡镇、县直）</t>
  </si>
  <si>
    <t>制表日期：2025年1月23日                                  单位：万元</t>
  </si>
  <si>
    <t>序号</t>
  </si>
  <si>
    <t>业主单位</t>
  </si>
  <si>
    <t>项目申报情况</t>
  </si>
  <si>
    <t>年度计划实施情况</t>
  </si>
  <si>
    <t>其中：产业项目</t>
  </si>
  <si>
    <t>产业占比（%）</t>
  </si>
  <si>
    <t>备注</t>
  </si>
  <si>
    <t>个数</t>
  </si>
  <si>
    <t>计划投资额</t>
  </si>
  <si>
    <t>全县合计</t>
  </si>
  <si>
    <t>（一）到人到户类小计</t>
  </si>
  <si>
    <t>公益性岗位</t>
  </si>
  <si>
    <t>到人到户类,</t>
  </si>
  <si>
    <t>小额信贷贴息</t>
  </si>
  <si>
    <t>到人到户类</t>
  </si>
  <si>
    <t>产业奖补</t>
  </si>
  <si>
    <t>雨露计划</t>
  </si>
  <si>
    <t>跨省交通补贴</t>
  </si>
  <si>
    <t>省内务工补贴</t>
  </si>
  <si>
    <t>（二）基建类项目小计</t>
  </si>
  <si>
    <t>1.县直单位小计</t>
  </si>
  <si>
    <t>融安县农业农村局</t>
  </si>
  <si>
    <t>融安县易地搬迁服务中心</t>
  </si>
  <si>
    <t>其中到户类公益岗275万元</t>
  </si>
  <si>
    <t>融安县水利局</t>
  </si>
  <si>
    <t>融安县交通运输局</t>
  </si>
  <si>
    <t>融安县综合行政执法局</t>
  </si>
  <si>
    <t>千万工程</t>
  </si>
  <si>
    <t>融安县市场监督管理局</t>
  </si>
  <si>
    <t>融安县财政局</t>
  </si>
  <si>
    <t>易地扶贫搬迁贷款贴息</t>
  </si>
  <si>
    <t>融安县林业局</t>
  </si>
  <si>
    <t>县科工贸</t>
  </si>
  <si>
    <t>自然资源和规划局</t>
  </si>
  <si>
    <t>打包做村庄总体规划</t>
  </si>
  <si>
    <t>集体经济项目</t>
  </si>
  <si>
    <t>待定</t>
  </si>
  <si>
    <t>2.乡镇小计</t>
  </si>
  <si>
    <t>长安镇人民政府</t>
  </si>
  <si>
    <t>板榄镇人民政府</t>
  </si>
  <si>
    <t>雅瑶乡人民政府</t>
  </si>
  <si>
    <t>大将镇人民政府</t>
  </si>
  <si>
    <t>大坡乡人民政府</t>
  </si>
  <si>
    <t>浮石镇人民政府</t>
  </si>
  <si>
    <t>泗顶镇人民政府</t>
  </si>
  <si>
    <t>桥板乡人民政府</t>
  </si>
  <si>
    <t>沙子乡人民政府</t>
  </si>
  <si>
    <t>东起乡人民政府</t>
  </si>
  <si>
    <t>大良镇人民政府</t>
  </si>
  <si>
    <t>县发改局以工代赈项目400万元</t>
  </si>
  <si>
    <t>潭头乡人民政府</t>
  </si>
  <si>
    <t>（三）其他小计</t>
  </si>
  <si>
    <t>项目管理费</t>
  </si>
  <si>
    <t>从中央、区级衔接资金中提取200万元</t>
  </si>
  <si>
    <t>脱贫人口小额信贷风险补偿金</t>
  </si>
  <si>
    <t>2024年项目尾款</t>
  </si>
  <si>
    <t>市级衔接资金中安排</t>
  </si>
  <si>
    <t>融安县2025年财政衔接推进乡村振兴补助资金项目年度实施计划表</t>
  </si>
  <si>
    <t>制表日期：2025年1月23日                                                                                                                                                        单位：万元</t>
  </si>
  <si>
    <t>项目类型</t>
  </si>
  <si>
    <t>项目二级类型</t>
  </si>
  <si>
    <t>项目子类型</t>
  </si>
  <si>
    <t>项目名称</t>
  </si>
  <si>
    <t>建设地点</t>
  </si>
  <si>
    <t>建设周期</t>
  </si>
  <si>
    <t>资金计划</t>
  </si>
  <si>
    <t>建设内容（补助标准/规模）（具体详细）</t>
  </si>
  <si>
    <t>绩效目标</t>
  </si>
  <si>
    <t>联农带农机制
（至少选两项）土地流转、就业务工、带动生产、帮助产销对接、资产入股、收益分红、其他</t>
  </si>
  <si>
    <t>是否已完成前期工作</t>
  </si>
  <si>
    <t>项目行业主管部门</t>
  </si>
  <si>
    <t>申报单位</t>
  </si>
  <si>
    <t>项目实施单位</t>
  </si>
  <si>
    <t>项目负责人</t>
  </si>
  <si>
    <t>联系电话</t>
  </si>
  <si>
    <t>受益人口</t>
  </si>
  <si>
    <t>是否劳动密集型产业</t>
  </si>
  <si>
    <t>是否到户项目</t>
  </si>
  <si>
    <t>项目预算总投资（万元）</t>
  </si>
  <si>
    <t>政府投入</t>
  </si>
  <si>
    <t>县</t>
  </si>
  <si>
    <t>乡镇</t>
  </si>
  <si>
    <t>村</t>
  </si>
  <si>
    <t>计划开工时间</t>
  </si>
  <si>
    <t>计划完工时间</t>
  </si>
  <si>
    <t>财政衔接资金</t>
  </si>
  <si>
    <t>统筹整合资金</t>
  </si>
  <si>
    <t>广东帮扶资金</t>
  </si>
  <si>
    <t>农户户数</t>
  </si>
  <si>
    <t>农户人数</t>
  </si>
  <si>
    <t>脱贫人口（含监测人员）户数</t>
  </si>
  <si>
    <t>脱贫人口（含监测人员）人数</t>
  </si>
  <si>
    <t>受益人数合计（人）</t>
  </si>
  <si>
    <t>总合计</t>
  </si>
  <si>
    <t>（一）到人到户类项目小计</t>
  </si>
  <si>
    <t>产业发展</t>
  </si>
  <si>
    <t>融安县产业以奖代补项目</t>
  </si>
  <si>
    <t>融安县</t>
  </si>
  <si>
    <t>2025.01.01</t>
  </si>
  <si>
    <t>2025.12.31</t>
  </si>
  <si>
    <t>产业奖补资金</t>
  </si>
  <si>
    <t>促进产业发展，增加脱贫户、监测户收入，巩固脱贫成效。</t>
  </si>
  <si>
    <t>是</t>
  </si>
  <si>
    <t>12个乡镇</t>
  </si>
  <si>
    <t xml:space="preserve">是 </t>
  </si>
  <si>
    <t>水果站</t>
  </si>
  <si>
    <t>就业项目</t>
  </si>
  <si>
    <t>务工补助</t>
  </si>
  <si>
    <t>交通费补助</t>
  </si>
  <si>
    <t>2025年融安县跨省一次性交通补助</t>
  </si>
  <si>
    <t>2025.12.30</t>
  </si>
  <si>
    <t>按车票补助，但最高不超过1000元，无车票400元每人</t>
  </si>
  <si>
    <t>帮助7000人务工增收</t>
  </si>
  <si>
    <t>带动7000人
务工增收</t>
  </si>
  <si>
    <t>各乡镇</t>
  </si>
  <si>
    <t>劳务补助</t>
  </si>
  <si>
    <t>2025年融安县域内稳岗就业劳务补助</t>
  </si>
  <si>
    <t>补助6个月，共1400元每人</t>
  </si>
  <si>
    <t>帮助4000人务工增收</t>
  </si>
  <si>
    <t>带动4000人
务工增收</t>
  </si>
  <si>
    <t>2025年融安县乡村
建设公益岗</t>
  </si>
  <si>
    <t>2025.01.02</t>
  </si>
  <si>
    <t>开发公益性岗位3290个，1430元/人/月。</t>
  </si>
  <si>
    <t>通过开发乡村建设公益岗，助力脱贫家庭人口实现业，人均年17160元</t>
  </si>
  <si>
    <t>带动3280人
就业</t>
  </si>
  <si>
    <t>产业发展股</t>
  </si>
  <si>
    <t xml:space="preserve">对全县脱贫人口小额信贷实行财政全额贴息。贴息标准：市场报价利索（LPR）  </t>
  </si>
  <si>
    <t>通过开展脱贫人口小额信贷财政贴息工作，解决脱贫人口发展产业及生产经营中的资金短缺问题，减少成本费用，促进脱贫人口增收致富。</t>
  </si>
  <si>
    <t>促进脱贫人口就业务工；带动脱贫人口发展生产。</t>
  </si>
  <si>
    <t>农业农村局</t>
  </si>
  <si>
    <t>否</t>
  </si>
  <si>
    <t>培训中心</t>
  </si>
  <si>
    <t>巩固三保障成果</t>
  </si>
  <si>
    <t>教育</t>
  </si>
  <si>
    <t>享受“雨露计划”职业教育补助</t>
  </si>
  <si>
    <t>2025年融安县雨露计划</t>
  </si>
  <si>
    <t>2025.3.1</t>
  </si>
  <si>
    <t>雨露计划2025年春季秋季学期职业学历教育补助3200人次，3000元/学年。</t>
  </si>
  <si>
    <t>通过发放补助帮助脱贫家庭学生完成学业，快速转换劳动力，实现就业，帮助家庭增收，人均年增收3000元左右。</t>
  </si>
  <si>
    <t>帮助学生完成学业教育，减轻家庭教育负担。实施雨露计划政策，促进脱贫家庭学生提升就业能力，实现稳定就业。</t>
  </si>
  <si>
    <t>0772-8113434</t>
  </si>
  <si>
    <t>（二）产业发展类项目小计</t>
  </si>
  <si>
    <t>融安县第十六届融安金桔节推介活动</t>
  </si>
  <si>
    <t>2025.02.11</t>
  </si>
  <si>
    <t>通过融安县第十六届融安金桔节推介活动，进一步提高融安金桔的知名度和影响力，为农户通销售渠道，助农增收。</t>
  </si>
  <si>
    <t>农业局</t>
  </si>
  <si>
    <t>韦健谋</t>
  </si>
  <si>
    <t>新增</t>
  </si>
  <si>
    <t>产业支撑服务项目</t>
  </si>
  <si>
    <t>科技服务</t>
  </si>
  <si>
    <t>编制《融安金桔全产业链标准体系拟制（修）订标准清单》</t>
  </si>
  <si>
    <t>为推动完善融安金桔全产业链标准体系，编制《融安金桔产业技术人才评价规范》、《融安金桔苗木培育基地建设规范》、《融安金桔避雨避寒设施建设规范》、《融安金桔绿色生产技术规程》、《融安金桔主要病虫害防治技术规程》、《融安金桔果园建园技术规程》、《融安金桔设施建设规范》、《融安金桔种质资源圃建设技术规程》、《融安金桔古树保护技术规范》等九个个团体标准，每个团体标准制定费用4万元。</t>
  </si>
  <si>
    <t>逐步完成起草、发布、宣贯等流程，推动金桔产业标准化高质量发展。</t>
  </si>
  <si>
    <t>带动金桔产业生产，促农增收。</t>
  </si>
  <si>
    <t>吴齐仟</t>
  </si>
  <si>
    <t>现代设施农业融安金桔“三避网棚”建设项目（以奖代补）</t>
  </si>
  <si>
    <t>全县范围</t>
  </si>
  <si>
    <t>2025.01.27</t>
  </si>
  <si>
    <t>2025.12.27</t>
  </si>
  <si>
    <t>融安金桔按标准盖网盖模补助6000-7000元/亩，计划总补助1500亩</t>
  </si>
  <si>
    <t>通过示范带动，进一步减少农药的使用量，提高融安金桔品质和产量，预计每亩增收8000元，年人均增收10000元。</t>
  </si>
  <si>
    <t>预计每亩增收8000元，年人均增收10000元。</t>
  </si>
  <si>
    <t>融安农业农村局</t>
  </si>
  <si>
    <t>韦良斌</t>
  </si>
  <si>
    <t>现代农业全产业链建设项目（以奖代补）</t>
  </si>
  <si>
    <t>对新型经营主体的全产业链项目进行以奖代补，补助标准不超过总投入的50%。</t>
  </si>
  <si>
    <t>通过建立健全全产业链项目，进一步提高融安农产品的竞争力，助农增收</t>
  </si>
  <si>
    <t>融安县“菜篮子”蔬菜基地建设项目（以奖代补）</t>
  </si>
  <si>
    <t>对符合条件的进行奖补</t>
  </si>
  <si>
    <t xml:space="preserve"> 项目建成后，通过流转土地经营、提供就业岗位、带动种植等方式,受益农户25户75人左右,其中脱贫户5户15人左右，人均年增收12000元左右。</t>
  </si>
  <si>
    <t>务工就业，土地流转，技术培训指导，其他等方式，促进农户年增收。</t>
  </si>
  <si>
    <t>龙桂光13078021992</t>
  </si>
  <si>
    <t>融安县2025年螺蛳粉原材料基地建设项目（以奖代补）</t>
  </si>
  <si>
    <t>按标准奖补</t>
  </si>
  <si>
    <t>融安县农特产品精深加工项目（以奖代补）</t>
  </si>
  <si>
    <t>农转工储备项目</t>
  </si>
  <si>
    <t>融安县现代农业集约型产业园配套基础设施建设</t>
  </si>
  <si>
    <t>配套设施项目</t>
  </si>
  <si>
    <t>产业园</t>
  </si>
  <si>
    <t>金桔老家老树保护及水肥供应系统建设项目</t>
  </si>
  <si>
    <t>大将镇</t>
  </si>
  <si>
    <t>才妙村</t>
  </si>
  <si>
    <t>建设水肥供应系统，对金桔老家老树进行维护。</t>
  </si>
  <si>
    <t>保护金桔文化遗产，促进融安金桔特色产业高质量发展，推进乡村振兴，传承融安金桔文化。</t>
  </si>
  <si>
    <t>通过技术培训指导、产业基础配套设施建设等方式促进农户人均年增收。</t>
  </si>
  <si>
    <t>2025年浮石镇长龙村优质稻产业基地配套设施建设</t>
  </si>
  <si>
    <t>浮石镇</t>
  </si>
  <si>
    <t>长龙村</t>
  </si>
  <si>
    <t>新建三面光100*100CM边墙厚40CM  500米，</t>
  </si>
  <si>
    <t>产业园（区）</t>
  </si>
  <si>
    <t>融安县雅瑶乡冠带村拉近金桔产业基地建设</t>
  </si>
  <si>
    <t>雅瑶乡</t>
  </si>
  <si>
    <t>冠带村</t>
  </si>
  <si>
    <t>2025.02.01</t>
  </si>
  <si>
    <t>新建盖板桥一座，道路硬化2公里，挡墙约30米</t>
  </si>
  <si>
    <t>通过实施融安县雅瑶乡冠带村拉近金桔产业园盖板涵工程
，有助于金桔的种植与运输，改善村屯基础设施建设，促进产业发展，提高群众收入，共受益120户500人</t>
  </si>
  <si>
    <t>带动生产/其他</t>
  </si>
  <si>
    <t>吴江福</t>
  </si>
  <si>
    <t>新增项</t>
  </si>
  <si>
    <t>生产项目</t>
  </si>
  <si>
    <t>小型农田水利设施建设</t>
  </si>
  <si>
    <t>潭头乡培村村培村屯沙门优质稻产业基地配套设施建设</t>
  </si>
  <si>
    <t>潭头乡</t>
  </si>
  <si>
    <t>培村村</t>
  </si>
  <si>
    <t>2025.2.16</t>
  </si>
  <si>
    <t>三面光水渠100x100，0.8公里，人行盖板9座。</t>
  </si>
  <si>
    <t>为群众发展生产种植水稻，引水灌溉提供便利，受益农户277户1025人。人均增收6500元。</t>
  </si>
  <si>
    <t>完善水渠基础设施建设，提升水稻、蔬菜等产业用水灌溉，增加水稻等产业覆盖率，保障群众增收，巩固脱贫成效。</t>
  </si>
  <si>
    <t>韦龙</t>
  </si>
  <si>
    <t xml:space="preserve">0772-8482048
</t>
  </si>
  <si>
    <t>群众支持。水渠长800米，要求三面光处理，宽高100×100厘米。覆盖水田面积400亩。原为低洼排水沟，占用私人用地较少。要求再增加200米（包括水塘50米）。</t>
  </si>
  <si>
    <t>农村基础设施</t>
  </si>
  <si>
    <t>基础设施</t>
  </si>
  <si>
    <t>融安县大良镇古兰村“古兰新韵”示范区金桔种植灌溉水渠建设</t>
  </si>
  <si>
    <t>大良镇</t>
  </si>
  <si>
    <t>古兰村</t>
  </si>
  <si>
    <t>2025.2.28</t>
  </si>
  <si>
    <t>2025.8.30</t>
  </si>
  <si>
    <t>建设灌溉水渠长约5000米</t>
  </si>
  <si>
    <t>促进金桔产业发展，增加群众收入，巩固脱贫攻坚成效</t>
  </si>
  <si>
    <t>带动生产、其他</t>
  </si>
  <si>
    <t>韦昊</t>
  </si>
  <si>
    <t>0772-8452109</t>
  </si>
  <si>
    <t>乡村建设行动</t>
  </si>
  <si>
    <t>道路建设</t>
  </si>
  <si>
    <t>泗顶镇儒南村优质稻产业路建设</t>
  </si>
  <si>
    <t>泗顶镇</t>
  </si>
  <si>
    <t>儒南村</t>
  </si>
  <si>
    <t>2025.2.10</t>
  </si>
  <si>
    <t>维修13170平方米，错车道130平方米，灌溉水渠挡墙800米。</t>
  </si>
  <si>
    <t>完善基础设施建设，促进产业发展或方便群众出行，巩固脱贫成效。</t>
  </si>
  <si>
    <t>用地已协调</t>
  </si>
  <si>
    <t>建议由380万元调整为200万元</t>
  </si>
  <si>
    <t>韦雄典</t>
  </si>
  <si>
    <t>2025年浮石镇泉头村优质稻产业基地配套设施建设</t>
  </si>
  <si>
    <t>泉头村</t>
  </si>
  <si>
    <t>新建三面光水渠；40*40CM，800米；50*50CM,400米</t>
  </si>
  <si>
    <t>2025年潭头乡新林村大浪屯村前优质稻产业基地配套设施建设</t>
  </si>
  <si>
    <t>新林村</t>
  </si>
  <si>
    <t>新建三面光水渠30*30*30CM，1500米</t>
  </si>
  <si>
    <t>改善农村基础设条件，切实改变群众产业发展灌溉取水困难，解决群众农业生产灌溉用水，激发群众发展内生动力，提高村民生产积极性，助推农业生产发展，保障与提高农民收入，提升群众幸福感、获得感，不断巩固脱贫成效与乡村振兴产业兴旺有效衔接。</t>
  </si>
  <si>
    <t>完善基础设施建设，促进产业发展，增加产业覆盖率，保障群众增收，巩固脱贫成效。</t>
  </si>
  <si>
    <t>接主渠支渠，总长1500米，三面光处理，宽高30×30厘米。覆盖水田面积400亩，占用私人用地较少，群众积极配合。</t>
  </si>
  <si>
    <t>2025年潭头乡新林村山杏屯村优质稻产业基地配套设施建设</t>
  </si>
  <si>
    <t>新建三面光水渠30*30*30CM，
600米</t>
  </si>
  <si>
    <t>灌溉小水渠，总长600米，三面光处理，宽高30×30厘米。覆盖水田面积200亩，原水渠建设基本不占用私人用地，群众积极配合。</t>
  </si>
  <si>
    <t>加工流通项目</t>
  </si>
  <si>
    <t>品牌打造和展销平台</t>
  </si>
  <si>
    <t>融安金桔国家地理标志产品保护示范区建设项目（二期）</t>
  </si>
  <si>
    <t>20250213</t>
  </si>
  <si>
    <t>20251231</t>
  </si>
  <si>
    <t xml:space="preserve">引进专业服务机构，通过创建示范区相关制度、提升示范区筹建能力等方式打造自治区级融安金桔国家地理标志产品保护示范区。
</t>
  </si>
  <si>
    <t>建立自治区级融安金桔国家地理标志产品保护示范区。形成地理标志助力乡村振兴、推动产业高质量发展的先进经验和成功案例。</t>
  </si>
  <si>
    <t>提升融安金桔品牌知名度，提高融安金桔知名度，推动融安金桔价格提升，惠及金桔种植户。</t>
  </si>
  <si>
    <t>钟修杰</t>
  </si>
  <si>
    <t>全县所有融安金桔种植户</t>
  </si>
  <si>
    <t>融安香杉全产业链相关标准制（修）订建设项目</t>
  </si>
  <si>
    <t>引进专业标准化服务机构，制定团体标准3项。保障融安香杉有标可依，提升融安香杉质量效益和竞争力。</t>
  </si>
  <si>
    <t>完善融安香杉全产业链标准体系，以标准引领产业高质量发展，推动融安香杉品牌提升。</t>
  </si>
  <si>
    <t>推动融安香杉产业高标准化、高品质化、高品牌化发展，惠及香杉种植户。</t>
  </si>
  <si>
    <t>全县所有融安香杉种植户</t>
  </si>
  <si>
    <t>融安金桔品牌提升项目（四期）</t>
  </si>
  <si>
    <t xml:space="preserve">引进专业化服务机构，通过一对一申报指导、亮相大型活动、对融安金桔进行深度报道等方式，在目前已有的基础上使融安金桔品牌知名度更上一层楼。
</t>
  </si>
  <si>
    <t>提升融安金桔区域公用品牌价值，带动融安金桔品牌知名度提高，惠及全县所有的金桔种植户。</t>
  </si>
  <si>
    <t>推动融安金桔品牌价值提升，提高融安金桔溢价能力，提高融安金桔价格，惠及金桔种植户。</t>
  </si>
  <si>
    <t>全县所有融安金桔种植人数</t>
  </si>
  <si>
    <t>林草基地建设</t>
  </si>
  <si>
    <t>制定《融安香杉种苗繁育基地建设规范》《融安香杉种质资源评价与保存技术规程》等15个规范或规程</t>
  </si>
  <si>
    <t>20250101</t>
  </si>
  <si>
    <t>20261231</t>
  </si>
  <si>
    <t>制定《融安香杉种苗繁育基地建设规范》，规定融安香杉种苗繁育基地的建设原则、基地选址要求、基地类型及建设要求、管理与运营要求。</t>
  </si>
  <si>
    <t>推动融安香杉种苗规范发展。</t>
  </si>
  <si>
    <t>就业务工、带动生产</t>
  </si>
  <si>
    <t>李燕回</t>
  </si>
  <si>
    <t>种植业基地</t>
  </si>
  <si>
    <t>2024—2026年融安县乡村振兴香杉苗木项目</t>
  </si>
  <si>
    <t>20260430</t>
  </si>
  <si>
    <t>培育西山良种苗木200万株，其中裸根苗100万株，轻基质容器苗100万株</t>
  </si>
  <si>
    <t>通过免费发放良种杉木苗，带动香杉特色产业，增加造林户收入。</t>
  </si>
  <si>
    <t>260000</t>
  </si>
  <si>
    <t>融政规〔2024〕3号已批复提前实施</t>
  </si>
  <si>
    <t>融安金桔全产业链标准体系之加工、物流和流通标准制修订项目</t>
  </si>
  <si>
    <t>引进专业标准化服务机构，制定团体标准8项及地方标准2项。保障融安金桔在加工、物流、流通环节有标可依，提升融安金桔质量效益和竞争力</t>
  </si>
  <si>
    <t>完善融安金桔全产业链标准体系，以标准引领产业高质量发展，推动融安金桔品牌提升。</t>
  </si>
  <si>
    <t>推动融安金桔产业高标准化、高品质化、高品牌化发展，惠及金桔种植户及企业</t>
  </si>
  <si>
    <t>融安科技工贸和信息化局</t>
  </si>
  <si>
    <t>黄武强</t>
  </si>
  <si>
    <t>2025年村集体经济项目</t>
  </si>
  <si>
    <t>2025年村集体经济项目（待定）</t>
  </si>
  <si>
    <t>村集体项目</t>
  </si>
  <si>
    <t>农村基础设施（含产业配套基础设施）</t>
  </si>
  <si>
    <t>农村道路建设（通村路、通户路、小型桥梁等）</t>
  </si>
  <si>
    <t>融安县板榄镇泗安村里当古陇塘朝金桔产业基地道路水毁修复工程</t>
  </si>
  <si>
    <t>板榄镇</t>
  </si>
  <si>
    <t>泗安村</t>
  </si>
  <si>
    <t>20250303</t>
  </si>
  <si>
    <t>20251220</t>
  </si>
  <si>
    <t>新建C20片石砼挡土墙长251米，高1.0-2.5米，合计1069立方米，
硬化路面224平方米</t>
  </si>
  <si>
    <t>完善基础设施建设，促进产业发展类和方便群众出行，巩固脱贫成效。</t>
  </si>
  <si>
    <t>曾寿香</t>
  </si>
  <si>
    <t>0772-8312028</t>
  </si>
  <si>
    <t>融安县板榄镇泗安村朝利清河拉闹金桔产业基地道路水毁修复工程</t>
  </si>
  <si>
    <t>新建C20片石砼挡土墙长208米，高1.5-3.5米，合计1038立方米，
新建1-3.5*1.6m盖板明涵一道</t>
  </si>
  <si>
    <t>融安县板榄镇泗安村纳新纳母九桥六贯金桔产业基地道路水毁修复工程</t>
  </si>
  <si>
    <t>新建C20片石砼挡土墙长257米，高1.5-7.0米，合计1700立方米，
硬化路面259平方米</t>
  </si>
  <si>
    <t>融安县板榄镇麻江村坪江屯大冲口金桔产业基地水毁道路建设</t>
  </si>
  <si>
    <t>麻江</t>
  </si>
  <si>
    <t>产业路长200米，盖板涵宽5米、高约3米</t>
  </si>
  <si>
    <t>融安县大将镇大华村上大石屯金桔产业道路水毁修复工程</t>
  </si>
  <si>
    <t>大华村</t>
  </si>
  <si>
    <t>20250201</t>
  </si>
  <si>
    <t>20251125</t>
  </si>
  <si>
    <t>新建挡土墙长100米，高3米，顶宽0.5米，底基1.1米。</t>
  </si>
  <si>
    <t>该路段为村内群众出行主干道，且为金桔、香杉产业运输主干道，平时通行人员和运输车辆较多。因水毁导致路面下方悬空，存在安全隐患。实施该路段水毁修复工程可以保障56户群众200人出行问题（其中建档立卡脱贫户13户34人），带动村内产业发展类，促进群众增受。解决村屯级道路通车安全隐患问题，改善村屯基础设施，方便群众出行和运输农产品，增加农民的受入，增加农产品的价值</t>
  </si>
  <si>
    <t>保障安全生产带动生产、帮助产销对接、促进产业发展类和群众增收</t>
  </si>
  <si>
    <t>黄国良</t>
  </si>
  <si>
    <t>融安县大将镇雅仕村东山屯金桔产业道路水毁修复工程</t>
  </si>
  <si>
    <t>雅仕村</t>
  </si>
  <si>
    <t>修建挡土墙长30米，高3.5米，底基2米，顶宽0.6米。</t>
  </si>
  <si>
    <t>实施融安县大将镇雅仕村东山屯水毁修复工程，可修复大将镇雅仕村群众出行主干道，有助于保障金桔、香杉产业运输，消除因水毁造成的安全隐患，带动村内产业发展类，促进群众增受。共受益45户群众185人，其中建档立卡脱贫户22户92人。</t>
  </si>
  <si>
    <t>保障安全生产、帮助产销对接、促进产业发展类和群众增收</t>
  </si>
  <si>
    <t>融安县大将镇板茂村江头屯设施农业建设项目</t>
  </si>
  <si>
    <t>板茂村</t>
  </si>
  <si>
    <t>新建一条产业砂石路，总长800米，宽3.5米；水肥灌溉系统。100亩，</t>
  </si>
  <si>
    <t>通过新建一条产业路及100亩金桔产业园，达到提升金桔品牌品质、增加群众受入的目的，总受益43户111人，其中建档立卡脱贫户22户74人。预计人均年收入增加2000元。</t>
  </si>
  <si>
    <t>大坡乡福上村六乾屯油茶产业基地道路水毁修复工程</t>
  </si>
  <si>
    <t>大坡乡</t>
  </si>
  <si>
    <t>福上村</t>
  </si>
  <si>
    <t>20250327</t>
  </si>
  <si>
    <t>1.A处挡土墙长15米，高2.5米-4.5米、B处挡土墙长32米，高4.5米                                              2.破除并修复路面面积88平方米，修复长度25米，扩宽硬化路面面积35平方米3.砌筑挡土墙长16米，高6.4米，破除并修复路面面积50平方米，修复长度14米</t>
  </si>
  <si>
    <t>改善群众出行，巩固脱贫成效。</t>
  </si>
  <si>
    <t>带动生产，其他</t>
  </si>
  <si>
    <t>侯厚华</t>
  </si>
  <si>
    <t>大坡乡同仕村关塘屯金桔产业道路水毁修复工程</t>
  </si>
  <si>
    <t>同仕村</t>
  </si>
  <si>
    <t>20250627</t>
  </si>
  <si>
    <t xml:space="preserve">1.A处挡土墙长22米，高2.5米 2.B处挡土墙长19米，高4.5米 3.破除并修复路面面积=50㎡,修复长度13米
</t>
  </si>
  <si>
    <t>大坡乡福上村寨山屯金桔产业路水毁修复工程</t>
  </si>
  <si>
    <t>砌挡土墙及路面修复</t>
  </si>
  <si>
    <t>本次新增</t>
  </si>
  <si>
    <t>大坡乡星下村坡立拉闹优质稻产业基地配套设施建设工程</t>
  </si>
  <si>
    <t>星下村</t>
  </si>
  <si>
    <t>三面光水渠1900米、小塘坝</t>
  </si>
  <si>
    <t>大坡乡福下村大吉屯卖坡田水稻产业基地配套设施建设工程</t>
  </si>
  <si>
    <t>福下村</t>
  </si>
  <si>
    <t>三面光水渠1200米、小塘坝</t>
  </si>
  <si>
    <t>东起乡良村村四兴屯优质稻产业基地灌溉水渠建设工程</t>
  </si>
  <si>
    <t>东起乡</t>
  </si>
  <si>
    <t>良村村</t>
  </si>
  <si>
    <t>20251129</t>
  </si>
  <si>
    <t>三面光水渠长1000米，高0.3米，宽0.3米</t>
  </si>
  <si>
    <t>完善优质稻产业基地三面光水渠长1000米基础设施建设，加建小型抽水泵1个，促进良村村四兴、二窝、流陵、凉岩等屯近400亩优质稻产业发展类，受益群众达159户600人，户均收益预计可增加500元，群众满意率达90%以上</t>
  </si>
  <si>
    <t>唐益娥</t>
  </si>
  <si>
    <t>0772-8432008</t>
  </si>
  <si>
    <t>东起乡良村村北硁屯金桔种植（含村集体经济）基地建设</t>
  </si>
  <si>
    <t>1.新安装变压器1座；2.安装50亩金桔滴灌（村集体经济项目）。</t>
  </si>
  <si>
    <t>融安县东起乡崖脚村药材产业基础设施配套建设项目</t>
  </si>
  <si>
    <t>崖脚村</t>
  </si>
  <si>
    <t>建设中药材加工厂房设施，在村委建设拼装厂房约120平方米；采购烘干设备1套；在天冬种植园通电抽水，线路从北村屯拉入，安装变压器一个，蓄水池一个，200立方，从水源头铺设管道蓄水池处1500米，安装喷淋系统5000米。</t>
  </si>
  <si>
    <t>浮石镇六寮村山背屯农田灌溉水渠建设</t>
  </si>
  <si>
    <t>六寮村</t>
  </si>
  <si>
    <t>20251230</t>
  </si>
  <si>
    <t>修建拦水坝3处，灌溉水渠长400米</t>
  </si>
  <si>
    <t>通过完善基础设施建设0.743公里，提高农田灌溉率，提升优质稻产量。服务480人生产生活出行，人均年增收0.2万元。</t>
  </si>
  <si>
    <t>通过提升基础设施建设和产业基础配套设施建设等方式，服务群众生产生活，促进农户年增收超过1万元。</t>
  </si>
  <si>
    <t>李奕</t>
  </si>
  <si>
    <t>13878266535</t>
  </si>
  <si>
    <t>浮石镇鹭鹚洲村委边金桔产业路水毁修复工程</t>
  </si>
  <si>
    <t>鹭鹚洲村</t>
  </si>
  <si>
    <t>建设内容：1.破除空鼓路面进行恢复硬化路面修复90平方米  2.沿破损道路位置往河岛外进行抛石加固地基，总计加固抛石面积为1124平方米，共计用量：1528立方片石加固路基。</t>
  </si>
  <si>
    <t>通过修缮基础设施建设，提高农田灌溉率，提升优质稻产量。服务972人生产生活出行，人均年增收0.2万元。</t>
  </si>
  <si>
    <t>浮石镇泉头村下岭尾屯优质稻产业基地配套设施建</t>
  </si>
  <si>
    <t>融安</t>
  </si>
  <si>
    <t>1.下岭尾屯抽水灌溉设备一套；2.灌溉水沟450米。</t>
  </si>
  <si>
    <t>浮石镇长龙村兰洞屯至安置小区路口水稻产业基地建设</t>
  </si>
  <si>
    <t>产业路硬化1公里</t>
  </si>
  <si>
    <t>沙子乡古益村新村屯社弄水库种鸭养殖基地产业路工程</t>
  </si>
  <si>
    <t>沙子乡</t>
  </si>
  <si>
    <t>古益村</t>
  </si>
  <si>
    <t>20250401</t>
  </si>
  <si>
    <t>20251031</t>
  </si>
  <si>
    <t>道路硬化规格500米X4米X0.2米</t>
  </si>
  <si>
    <t>解决古益村新村屯社弄水库种鸭养殖基地5万羽种鸭运输困难问题，降低运输成本，提高群众收入，巩固脱贫成效。</t>
  </si>
  <si>
    <t>土地流转、其他</t>
  </si>
  <si>
    <t>覃家超</t>
  </si>
  <si>
    <t>07728392002</t>
  </si>
  <si>
    <t>凯隆禽业饲养蛋鸭5万羽，原石砂路因汛期洪水冲毁，造成运输困难。</t>
  </si>
  <si>
    <t>沙子乡三睦村巷址屯白马境优质稻产业基地渠道灌溉工程(以工代赈)</t>
  </si>
  <si>
    <t>三睦村</t>
  </si>
  <si>
    <t>新建50*50*50三面光灌排购500米</t>
  </si>
  <si>
    <t>解决三睦村巷址屯白马境优质稻产业基地300亩灌溉用水问题，提高农业产值，促进特色产业发展类，巩固脱贫成效。</t>
  </si>
  <si>
    <t>就业务工、其他</t>
  </si>
  <si>
    <t>因原来排灌沟年久失修无法正常作业。造成片内基本农田无法正常灌排。</t>
  </si>
  <si>
    <t>沙子乡红妙村红妙屯上洞优质稻产业灌溉渠道建设工程</t>
  </si>
  <si>
    <t>红妙村</t>
  </si>
  <si>
    <t>2025.4.1</t>
  </si>
  <si>
    <t>2025.10.30</t>
  </si>
  <si>
    <t>红妙屯上洞三面光水渠1200米</t>
  </si>
  <si>
    <t>沙子乡桐木村桐木屯要古产业基地灌溉渠道建设</t>
  </si>
  <si>
    <t>桐木村</t>
  </si>
  <si>
    <t>桐木屯矮苗至要古灌溉沟渠40*40cm三面光1000米。</t>
  </si>
  <si>
    <t>沙子乡麻山村宅岭屯大岭口优质稻产业基地灌溉渠道建设</t>
  </si>
  <si>
    <t>麻山村</t>
  </si>
  <si>
    <t>600mX40cmX40cm水渠三面光</t>
  </si>
  <si>
    <t>泗顶镇儒南村拉井屯木耳棚改造配套设施项目</t>
  </si>
  <si>
    <t>新增埋地电线4000米，新增蓄水池一个、铺设PE管500米</t>
  </si>
  <si>
    <t>完善基础设施建设，促进产业发展类或方便群众出行，巩固脱贫成效。</t>
  </si>
  <si>
    <t>加工业</t>
  </si>
  <si>
    <t>泗顶镇振彩村村委闲置教室手工厂房建设项目</t>
  </si>
  <si>
    <t>振彩村</t>
  </si>
  <si>
    <t>闲置教室手工厂房建设</t>
  </si>
  <si>
    <t>完善基础设施建设，促进产业发展类、巩固脱贫成效。</t>
  </si>
  <si>
    <t>增加就业机会，农民无需远离家乡，在本地就能找到工作，既能获得收入，又能照顾家庭，增强村屯凝聚力，促进乡村发展。</t>
  </si>
  <si>
    <t>养殖业基地</t>
  </si>
  <si>
    <t>泗顶镇吉照村泗浪屯蛋鸭养殖基地道路硬化</t>
  </si>
  <si>
    <t>吉照村</t>
  </si>
  <si>
    <t>2025.05.20</t>
  </si>
  <si>
    <t>2025.09.30</t>
  </si>
  <si>
    <t>新建道路硬化800米</t>
  </si>
  <si>
    <t>完善产业基地基础设施建设，促进产业发展与巩固脱贫成效。</t>
  </si>
  <si>
    <t>通过建设产业道路，方便群众运输产品对外销售，促进农户年增收60万元</t>
  </si>
  <si>
    <t>泗顶镇泗顶村凤凰屯蛋鸭养殖基地道路硬化</t>
  </si>
  <si>
    <t>泗顶村</t>
  </si>
  <si>
    <t>新建道路硬化1500米</t>
  </si>
  <si>
    <t>通过建设产业道路，方便群众运输产品对外销售，促进农户年增收80万元</t>
  </si>
  <si>
    <t>其他</t>
  </si>
  <si>
    <t>融安县万亩金桔示范带产业基地道路建设项目</t>
  </si>
  <si>
    <t>长安镇</t>
  </si>
  <si>
    <t>小洲村、木樟村
木寨村、安宁村</t>
  </si>
  <si>
    <t>2025.03.01</t>
  </si>
  <si>
    <t>水毁路面维修23144平方米，长度5588米</t>
  </si>
  <si>
    <t>完善基础设施建设、方便群众出行和生产运输，巩固脱贫成效。</t>
  </si>
  <si>
    <t>带动生产、降低运输成本</t>
  </si>
  <si>
    <t>交通局</t>
  </si>
  <si>
    <t>调整137万元从集成改革奖励金中安排</t>
  </si>
  <si>
    <t>李海学</t>
  </si>
  <si>
    <t>产业路</t>
  </si>
  <si>
    <t>融安县长安镇大巷村小洲头菜加工基地产业路</t>
  </si>
  <si>
    <t>大巷村</t>
  </si>
  <si>
    <t>新建产业路300米。</t>
  </si>
  <si>
    <t>完善基础建设、促进产业发展、方便出行、产业运输</t>
  </si>
  <si>
    <t>带动就业、带动特色产业发展。</t>
  </si>
  <si>
    <t>融安县大良镇古兰村邓家屯金桔产业路盖板涵水毁重建项目</t>
  </si>
  <si>
    <t>20250228</t>
  </si>
  <si>
    <t>20251130</t>
  </si>
  <si>
    <t>新建盖板涵1座</t>
  </si>
  <si>
    <t>巩固提升农村防汛能力，巩固脱贫成效。</t>
  </si>
  <si>
    <t>0772-8452102</t>
  </si>
  <si>
    <t>产业路、资源路、旅游路建设</t>
  </si>
  <si>
    <t>融安县大良镇龙山村大坡屯甘蔗产业洗衣部至上坪道路硬化项目</t>
  </si>
  <si>
    <t>龙山村</t>
  </si>
  <si>
    <t>建设3.5米宽硬化产业路620米</t>
  </si>
  <si>
    <t>完善基础设施建设，提升人居环境质量，巩固脱贫成效。</t>
  </si>
  <si>
    <t>提前实施</t>
  </si>
  <si>
    <t>融安县雅瑶乡大琴村桐甲五屯岭脚冲尾油茶产业基地建设</t>
  </si>
  <si>
    <t>大琴村</t>
  </si>
  <si>
    <t>硬化路面长2公里、路面宽3.5米、厚18厘米，压实砂石基层厚10厘米；两边培路肩宽各0.5米；合理设置涵洞、边沟、错车道等</t>
  </si>
  <si>
    <t>通过实施融安县雅瑶乡大琴村桐甲五屯至岭脚冲尾油茶产业道路
，有助于农产品的运输，方便群众出行，促进产业发展，提高群众收入，共受益49户200人</t>
  </si>
  <si>
    <t>融安县雅瑶乡福田村吊屯狮子岭楠竹产业基地建设工程</t>
  </si>
  <si>
    <t>福田村</t>
  </si>
  <si>
    <t>硬化路面1公里，路面宽3.5米，厚18厘米；两边培路肩宽各0.5米；合理设置涵洞、边沟、错车道等</t>
  </si>
  <si>
    <t>通过实施融安县雅瑶乡福田村吊屯狮子岭楠竹产业道路硬化工程
，有助于农产品的运输，方便群众出行，促进产业发展类，提高群众收入，共受益50户117人</t>
  </si>
  <si>
    <t>0772—8322086</t>
  </si>
  <si>
    <t>潭头乡龙城村龙城屯优质稻产业基地灌溉渠道维修改造提升工程</t>
  </si>
  <si>
    <t>龙城村</t>
  </si>
  <si>
    <t>20250428</t>
  </si>
  <si>
    <t>20250731</t>
  </si>
  <si>
    <t>新建三面光水渠1876米，宽40*40，拆除水沟800米，</t>
  </si>
  <si>
    <t>进一步完善产业基地基础设施建设，促进特色产业发展类，提高农产品价值，通过土地流转租金、带动务工就业、收益分红、带动发展优质稻、果蔬、秋冬菜产业发展类、技术支持等提高农民收入，</t>
  </si>
  <si>
    <t>完善基础设施建设，促进产业发展类，增加产业覆盖率，保障群众增收，巩固脱贫成效。优化农业生产灌溉，甘蔗、优质稻、蔬菜、瓜果等产业面积约500亩，涉及群众128户，436人，其中脱贫户32户145人。预计收入产值60万元。</t>
  </si>
  <si>
    <t>桥板乡桥板村东安屯西红柿产业基地配套设施建设</t>
  </si>
  <si>
    <t>桥板乡</t>
  </si>
  <si>
    <t>桥板村</t>
  </si>
  <si>
    <t>20250330</t>
  </si>
  <si>
    <t>建设一条灌溉渠道宽50公分、深50公分、长700米，建设一条灌溉渠道宽80公分、深70公分、长100米，建设3个拦水坝高1.2米、长4米。</t>
  </si>
  <si>
    <t>促进特色产业发展类，增加产业覆盖率，巩固脱贫成效。</t>
  </si>
  <si>
    <t>项目建成后，实现西红柿产量增加10万斤，产值30万元左右，人均年增收2000元左右。</t>
  </si>
  <si>
    <t>姚思帆</t>
  </si>
  <si>
    <t>2025年桥板乡下良村下良屯优质稻基础灌溉设施建设</t>
  </si>
  <si>
    <t>下良村</t>
  </si>
  <si>
    <t>新建三面光水渠40*40CM，
400米</t>
  </si>
  <si>
    <t>姚思凡</t>
  </si>
  <si>
    <t>0772-5305778</t>
  </si>
  <si>
    <t>灌溉小水渠，总长400米，三面光处理，宽高40×40厘米。覆盖水田面积200亩，原水渠建设基本不占用私人用地，群众积极配合。</t>
  </si>
  <si>
    <t>桥板乡古板村中村屯优质稻产业基地配套设施建设</t>
  </si>
  <si>
    <t>古板村</t>
  </si>
  <si>
    <t>建设拦水坝4个（高1.2米，长6米），田间道路1条（250米）</t>
  </si>
  <si>
    <t>桥板乡良老村老村屯至上能屯优质稻灌溉渠道建设</t>
  </si>
  <si>
    <t>良老村</t>
  </si>
  <si>
    <t>建设灌溉渠道宽1.5、高1.5米，长1500米</t>
  </si>
  <si>
    <t>乡村建设类小计</t>
  </si>
  <si>
    <t>易地搬迁后扶</t>
  </si>
  <si>
    <t>公共服务岗位</t>
  </si>
  <si>
    <t>2025年融安县易地搬迁后续扶持公共服务岗位项目</t>
  </si>
  <si>
    <t>针对（融康安置点、新民安置点、长锌安置点、东江安置点、蒙洞安置点）易地搬迁群众开发就业岗位补助150人。</t>
  </si>
  <si>
    <t>开发公益性就业岗位，带动搬迁群众就近就业，保障搬迁小区日常管护运行。</t>
  </si>
  <si>
    <t>覃气奎</t>
  </si>
  <si>
    <t>已立项</t>
  </si>
  <si>
    <t>“一站式”社区综合服务设施建设</t>
  </si>
  <si>
    <t>2025年融安县易地搬迁安置点项目资产管护</t>
  </si>
  <si>
    <t>易地扶贫搬迁公共服务设施维修</t>
  </si>
  <si>
    <t>解善易安群众居住基础条件</t>
  </si>
  <si>
    <t>融安县大良潭头乡农村饮水工程</t>
  </si>
  <si>
    <t>潭头乡
大良镇</t>
  </si>
  <si>
    <t>新建泵房一座，铺设管道</t>
  </si>
  <si>
    <t>融安县大良镇永安村以工代赈项目</t>
  </si>
  <si>
    <t>新建护岸挡墙1.3公里，亲水平台4座和漫水桥2座及相关附属设施</t>
  </si>
  <si>
    <t>发改局以工代赈项目转给大良镇做业主</t>
  </si>
  <si>
    <t>融安县大将镇富乐村二屯过水路面处置工程</t>
  </si>
  <si>
    <t>富乐村</t>
  </si>
  <si>
    <t>新建设桥梁80延米及引道工程</t>
  </si>
  <si>
    <t>吴国扬</t>
  </si>
  <si>
    <t>0772-8150609</t>
  </si>
  <si>
    <t>人居环境整治</t>
  </si>
  <si>
    <t>农村垃圾治理</t>
  </si>
  <si>
    <t>融安县农村生活垃圾及污水治理项目</t>
  </si>
  <si>
    <t>新建地埋式垃圾桶</t>
  </si>
  <si>
    <t>构建乡镇完善的生活垃圾保洁，收运和处理系统；   
构建长效的运营管护体系。</t>
  </si>
  <si>
    <t>其他：以保障融安县农村居民生活环境为目的，因地制宜，有效治理农村生活垃圾。推行生活垃圾资源化、减量化、无害化处理。</t>
  </si>
  <si>
    <t>叶晨亮</t>
  </si>
  <si>
    <t>易地扶贫搬迁贷款债券贴息补助</t>
  </si>
  <si>
    <t>易地扶贫搬迁贷款贴息（2025年度）</t>
  </si>
  <si>
    <t>易地扶贫搬迁贷款贴息133万元</t>
  </si>
  <si>
    <t>解决融安县4个易地扶贫搬迁安置点建设贷款贴息，受益易地扶贫搬迁3290户13458人。</t>
  </si>
  <si>
    <t>受益易地扶贫搬迁3290户13458人</t>
  </si>
  <si>
    <t>钟来欢</t>
  </si>
  <si>
    <t>村庄规划编制(含修编)</t>
  </si>
  <si>
    <t>2025年融安县村庄规划编制项目</t>
  </si>
  <si>
    <t>长安镇、
浮石镇、
泗顶镇、
板榄镇、
大将镇、
沙子乡、
桥板乡，
雅瑶乡，
大坡乡，
东起乡，
潭头乡</t>
  </si>
  <si>
    <t>江北村、泗安村、
苏田村、雅瑶村、
板茂村、古营村、
太江村、大华村、
设洞村、瓜洞村、
星上村、福下村、
福上村、太平村、
竹子村、大坡村、
大乐村、保江村、
珠玉村、塘寨村、
新安村、泗朗村、小律村、起西村、长丰村、马田村、山贝村、温塘村、二村村、阳山村、江边村、中村村、麻山村、培村村、岭背村、何洞村</t>
  </si>
  <si>
    <t>2025.03.27</t>
  </si>
  <si>
    <t>2025.11.31</t>
  </si>
  <si>
    <t>根据上级文件要求及广西壮族自治区村庄规划编制技术导则（试行）编制村庄规划，并且建设规划数据库等。</t>
  </si>
  <si>
    <t>完成规划方案；通过专家审查，后提交正式设计成果。（成果应包括报告、附表及附图）</t>
  </si>
  <si>
    <t>带动生产、其他。</t>
  </si>
  <si>
    <t>融安县自然资源和规划局</t>
  </si>
  <si>
    <t>梁诗婕</t>
  </si>
  <si>
    <t>农村道路建设</t>
  </si>
  <si>
    <t>长安镇红卫村下屯道路建设及污水治理项目</t>
  </si>
  <si>
    <t>红卫村</t>
  </si>
  <si>
    <t>2025.3.30</t>
  </si>
  <si>
    <t>2025.6.30</t>
  </si>
  <si>
    <t>新建道路333米，宽4.5米新建污水管网60管350米，路面恢复600平方米，新建2.5米道路165米，60灌溉渠163米。</t>
  </si>
  <si>
    <t>新增入库</t>
  </si>
  <si>
    <t>农村污水治理</t>
  </si>
  <si>
    <t>融安县大良镇年洞屯污水处理提升工程</t>
  </si>
  <si>
    <t>良北村</t>
  </si>
  <si>
    <t>污水终端池改造1个</t>
  </si>
  <si>
    <t>改善生活条件、提高人文环境，巩固脱贫成效</t>
  </si>
  <si>
    <t>融安县大良镇智能化地埋式垃圾收集站建设（一期）</t>
  </si>
  <si>
    <t>各村</t>
  </si>
  <si>
    <t>建设12个智能地埋式垃圾站</t>
  </si>
  <si>
    <t>（四）其他小计</t>
  </si>
  <si>
    <t>各乡镇各单位项目设计预算费、监理费、评审费等项目管理费</t>
  </si>
  <si>
    <t>全县</t>
  </si>
  <si>
    <t>补2024年项目尾款</t>
  </si>
  <si>
    <t>融安县2025年财政衔接推进乡村振兴补助资金项目储备情况表</t>
  </si>
  <si>
    <t xml:space="preserve">填报单位（盖章）：                                                        填报人和电话：                                分管领导：                                   党政主要领导：      </t>
  </si>
  <si>
    <t>储备项目总计</t>
  </si>
  <si>
    <t>储备项目小计</t>
  </si>
  <si>
    <t>产业发展类</t>
  </si>
  <si>
    <t>长安镇泗朗村沙坪沟油茶种植基地项目</t>
  </si>
  <si>
    <t>泗朗村</t>
  </si>
  <si>
    <t>3.5米宽硬化路3100米，排（过）水涵8处。</t>
  </si>
  <si>
    <t>促进特色产业发展，助力农户增收。</t>
  </si>
  <si>
    <t>土地流转、就业务工、收益分红</t>
  </si>
  <si>
    <t>融安县板榄镇门楼村黄江屯优质稻基地</t>
  </si>
  <si>
    <t>门楼村</t>
  </si>
  <si>
    <t>2024.03.27</t>
  </si>
  <si>
    <t>2024.06.30</t>
  </si>
  <si>
    <t>三面光水渠长2300米，宽0.5米，高0.4米，灌溉水坝一座</t>
  </si>
  <si>
    <t>方便群众出行和运输农产品，增加农民的收入，增加农产品的价值</t>
  </si>
  <si>
    <t>通过销售产品、带动就业、产业基础配套设施建设</t>
  </si>
  <si>
    <t>融安县实施乡村振兴战略指挥部办公室</t>
  </si>
  <si>
    <t>融安县板榄镇木吉村山口屯三面光水渠工程</t>
  </si>
  <si>
    <t>板榄</t>
  </si>
  <si>
    <t>木吉</t>
  </si>
  <si>
    <t>建设三面光水渠引农田旁小河水灌溉农田150亩</t>
  </si>
  <si>
    <t>完善基础设施建设，促进产业发展，巩固脱贫成效。</t>
  </si>
  <si>
    <t>融安县板榄镇泗安村古陇屯优质稻产业基地</t>
  </si>
  <si>
    <t>三面光水渠0.4*0.3*7400米</t>
  </si>
  <si>
    <t>大良镇和南甘蔗产业基地水渠建设（一）</t>
  </si>
  <si>
    <t>和南</t>
  </si>
  <si>
    <t>水渠长2.6千米，边厚0.2米，宽0.4米，高0.4米</t>
  </si>
  <si>
    <t>加强蔗区灌溉设施建设，助力生活、生产发展，提高农民收入，提升群众幸福指数，增加人民获得感，群众满意度达到99%以上。不断巩固脱贫攻坚成果与乡村振兴有效衔接。</t>
  </si>
  <si>
    <t>加强蔗区灌溉设施建设，助力生活、生产发展，提高农民收入，提升群众幸福指数，增加人民获得感，群众满意度达到95%以上。受益面积达750亩。</t>
  </si>
  <si>
    <t>建议调减该 项目不实施</t>
  </si>
  <si>
    <t>大良镇和南甘蔗产业基地水渠建设（二）</t>
  </si>
  <si>
    <t>水渠长1.7千米，边厚0.2米，宽0.4米，高0.4米</t>
  </si>
  <si>
    <t>加强蔗区灌溉设施建设，助力生活、生产发展，提高农民收入，提升群众幸福指数，增加人民获得感。</t>
  </si>
  <si>
    <t>加强蔗区灌溉设施建设，提高产品运输速度。助力生活、生产发展</t>
  </si>
  <si>
    <t xml:space="preserve">梁涛
</t>
  </si>
  <si>
    <t>大良镇白艾甘蔗基地水渠建设</t>
  </si>
  <si>
    <t>水渠长2.2千米，边厚0.2米，宽0.4米，高0.4米</t>
  </si>
  <si>
    <t>加强蔗区灌溉设施建设，助力生活、生产发展，提高农民收入，提升群众幸福指数，增加人民获得感，群众满意度达到97%以上。不断巩固脱贫攻坚成果与乡村振兴有效衔接。</t>
  </si>
  <si>
    <t>加强蔗区灌溉设施建设，助力生活、生产发展，提高农民收入，提升群众幸福指数，增加人民获得感，群众满意度达到95%以上。受益面积达520亩。</t>
  </si>
  <si>
    <t>大良和南甘蔗基地道路建设（一）</t>
  </si>
  <si>
    <t>道路建设长1061米，宽3.5米，厚0.18米</t>
  </si>
  <si>
    <t>方便群众出行和运输农产品，助力生活、生产发展，提高农民收入，提升群众幸福指数，增加人民获得感，群众满意度达到98%以上。不断巩固脱贫攻坚成果与乡村振兴有效衔接。</t>
  </si>
  <si>
    <t>加强蔗区灌溉设施建设，助力生活、生产发展，提高农民收入，提升群众幸福指数，增加人民获得感，群众满意度达到95%以上。受益面积达320亩。</t>
  </si>
  <si>
    <t>大良和南甘蔗基地道路建设（二）</t>
  </si>
  <si>
    <t>道路建设长1309米，宽3.5米，厚0.18米</t>
  </si>
  <si>
    <t>加强蔗区灌溉设施建设，助力生活、生产发展，提高农民收入，提升群众幸福指数，增加人民获得感，群众满意度达到95%以上。受益面积达460亩。</t>
  </si>
  <si>
    <t>大良镇良北、山口甘蔗产业基地水渠建设</t>
  </si>
  <si>
    <t>良北、山口</t>
  </si>
  <si>
    <t>水渠长1.1千米，边厚0.2米，宽0.4米，高0.4米</t>
  </si>
  <si>
    <t>加强蔗区灌溉设施建设，助力生活、生产发展，提高农民收入，提升群众幸福指数，增加人民获得感，群众满意度达到96%以上。不断巩固脱贫攻坚成果与乡村振兴有效衔接。</t>
  </si>
  <si>
    <t>加强蔗区灌溉设施建设，助力生活、生产发展，提高农民收入，提升群众幸福指数，增加人民获得感，群众满意度达到95%以上。受益面积达650亩。</t>
  </si>
  <si>
    <t>大良镇龙山甘蔗基地水渠建设（一）</t>
  </si>
  <si>
    <t>龙山</t>
  </si>
  <si>
    <t>水渠长1.5千米，边厚0.2米，宽0.4米，高0.4米</t>
  </si>
  <si>
    <t>加强蔗区灌溉设施建设，助力生活、生产发展，提高农民收入，提升群众幸福指数，增加人民获得感，群众满意度达到98%以上。不断巩固脱贫攻坚成果与乡村振兴有效衔接。</t>
  </si>
  <si>
    <t>大良镇龙山甘蔗基地水渠建设（二）</t>
  </si>
  <si>
    <t>水渠长3.5千米，边厚0.2米，宽0.4米，高0.4米</t>
  </si>
  <si>
    <t>加强蔗区灌溉设施建设，助力生活、生产发展，提高农民收入，提升群众幸福指数，增加人民获得感，群众满意度达到95%以上。受益面积达850亩。</t>
  </si>
  <si>
    <t>大良马槽甘蔗基地道路建设</t>
  </si>
  <si>
    <t>山口</t>
  </si>
  <si>
    <t>道路建设长688米，宽3.5米，厚0.18米</t>
  </si>
  <si>
    <t>加强蔗区灌溉设施建设，助力生活、生产发展，提高农民收入，提升群众幸福指数，增加人民获得感，群众满意度达到95%以上。受益面积达220亩。</t>
  </si>
  <si>
    <t>大良山口甘蔗基地道路建设</t>
  </si>
  <si>
    <t>道路建设长1631米，宽3.5米，厚0.18米</t>
  </si>
  <si>
    <t>加强蔗区灌溉设施建设，助力生活、生产发展，提高农民收入，提升群众幸福指数，增加人民获得感，群众满意度达到95%以上。受益面积达260亩。</t>
  </si>
  <si>
    <t>桥板乡温塘村上古风屯门照弄中草药产业基地道路建设工程</t>
  </si>
  <si>
    <t>温塘村</t>
  </si>
  <si>
    <t>2025.03.30</t>
  </si>
  <si>
    <t>2025.06.30</t>
  </si>
  <si>
    <t>带动基地柑橘100亩产业发展。项目建成后惠及70户230人</t>
  </si>
  <si>
    <t>通过改善产业基础配套设施建设、销售农产品等方式，促进特色产业发展，预计农户年增收超过0.1万元</t>
  </si>
  <si>
    <t>沙子乡沙子村虎头山优质稻产业基地灌溉渠道工程</t>
  </si>
  <si>
    <t>沙子村</t>
  </si>
  <si>
    <t>主渠道三面光硬化2000米，规格90X90，2000米，规格80X80。支渠3200米，规格30X30。</t>
  </si>
  <si>
    <t>解决沙子村虎头山优质稻产业基地600亩、甘蔗300亩灌溉用水问题，提高农业产值，促进特色产业发展，巩固脱贫成效。</t>
  </si>
  <si>
    <t>带动生产\其他</t>
  </si>
  <si>
    <t>原建工程渠道未建有三面光，导致下游三个自然屯无法灌溉。</t>
  </si>
  <si>
    <t>潭头乡何洞村杨柳屯上翁甘蔗基地建设</t>
  </si>
  <si>
    <t>何洞村</t>
  </si>
  <si>
    <t>道路建设长约2000米，水渠长约500米</t>
  </si>
  <si>
    <t>方便群众出行和运输农产品，助力生活、生产发展，提高农民收入，提升群众幸福指数，增加人民获得感，群众满意度达到95%以上。不断巩固脱贫攻坚成果与乡村振兴有效衔接。</t>
  </si>
  <si>
    <t>潭头乡培村村大村屯勾里甘蔗产业路硬化建设</t>
  </si>
  <si>
    <t>培村村大村屯</t>
  </si>
  <si>
    <t>产业路硬化，长3千米，厚0.2米，宽4.5米</t>
  </si>
  <si>
    <t>加强屯的生产运输设施建设，助力生活、生产发展，提高农民收入，提升群众幸福指数，增加人民获得感，群众满意度达到99%以上。不断巩固脱贫攻坚成果与乡村振兴有效衔接。</t>
  </si>
  <si>
    <t>加强屯的生产运输设施建设，助力生活、生产发展，提高农民收入，提升群众幸福指数，增加人民获得感，群众满意度达到95%以上。受益面积达500亩。</t>
  </si>
  <si>
    <t>潭头乡潭头村下边屯江田道大塘基优质稻产业基地配套基础设施建设</t>
  </si>
  <si>
    <t>潭头村</t>
  </si>
  <si>
    <t>下边屯江田道大塘基1500米水渠建设，</t>
  </si>
  <si>
    <t>进一步完善产业基地基础设施建设，促进特色产业发展，提高农产品价值，通过土地流转租金、带动务工就业、收益分红、带动发展优质稻、果蔬、秋冬菜产业发展、技术支持等提高农民收入，提高群众幸福感、获得感和安全感，巩固脱贫成效与助力乡村振兴有效衔接。获益耕地250亩</t>
  </si>
  <si>
    <t>接主渠的支渠，总长1500米，三面光处理，宽高30×30厘米。原泥渠建设，基本未占用私人用地，如有少量占用，村里协商解决。覆盖450亩水田的灌溉用水。</t>
  </si>
  <si>
    <t>潭头乡潭头村上边屯优质稻产业基地配套基础设施建设</t>
  </si>
  <si>
    <t>上边屯古柳洞脚至古龙坝水渠800米，宽40厘米，高40厘米。其中30米砌石砖渠底，宽80厘米高150厘米。上边屯到西桂屯大陆山口3000米水渠建设</t>
  </si>
  <si>
    <t>原灌溉小水渠硬化，上报长度为800米，现场目测约为2000米。要求做三面光处理的小水渠，宽高30×30厘米。覆盖水田面积550亩。如有占用私人用地情况，由屯里负责协商解决。</t>
  </si>
  <si>
    <t>潭头乡新桂村新屋屯东边优质稻产业基地三面光水渠建设项目及配套设施</t>
  </si>
  <si>
    <t>新桂村</t>
  </si>
  <si>
    <t>潭头乡新桂村新屋屯东边农田三面光水渠建设长3000米，宽30厘米，高30厘米，及水泵房1座、蓄水塔1座及配套设施。</t>
  </si>
  <si>
    <t>进一步完善产业基地基础设施建设，促进特色产业发展，提高农产品价值，通过土地流转租金、带动务工就业、收益分红、带动发展优质稻、果蔬、秋冬菜产业发展、技术支持等提高农民收入促进特色产业发展，增加产业覆盖率，巩固脱贫成效。</t>
  </si>
  <si>
    <t>完善基础设施建设，促进产业发展，增加产业覆盖率，保障群众增收，巩固脱贫成效。受益优质稻产业212亩，涉及群众83户382人，其中脱贫户监测户12户37人，预计收入产值70万元。</t>
  </si>
  <si>
    <t>2024年历年未实施项目</t>
  </si>
  <si>
    <t>泗顶镇马田村都木屯柑橘产业基地产业硬化路项目</t>
  </si>
  <si>
    <t>马田村</t>
  </si>
  <si>
    <t>3公里产业路硬化</t>
  </si>
  <si>
    <t>通过建设产业道路，促进特色产业发展，增加产业覆盖率，方便群众农罗汉果、柑橘110亩，木材200亩产业对外运输，总产值2000亩，促进农户增收800万元。</t>
  </si>
  <si>
    <t>农业基础设施（含产业配套基础设施）</t>
  </si>
  <si>
    <t>道路类</t>
  </si>
  <si>
    <t>潭头乡新桂村大境屯大陆坪糖料蔗产业基地建设道路项目</t>
  </si>
  <si>
    <t>2025.04.28</t>
  </si>
  <si>
    <t>2025.07.31</t>
  </si>
  <si>
    <t>硬化路长2500米，路基宽4.5米，路面3.5米，道路硬化涵管15个。</t>
  </si>
  <si>
    <t>带动生产，巩固脱贫成效，促进乡村振兴。</t>
  </si>
  <si>
    <t>桥板乡温塘村土立屯大钉弄柑橘产业基地道路建设工程</t>
  </si>
  <si>
    <t>带动基地柑橘100亩产业发展。项目建成后惠及30户120人</t>
  </si>
  <si>
    <t>桥板乡下良村拉标屯金桔产业基地道路硬化工程</t>
  </si>
  <si>
    <t>硬化路长约1.5公里。3.5米宽、18公分厚。新建桥长35米，宽3米，高3米。</t>
  </si>
  <si>
    <t>解决拉标屯77户275人产业发展问题，带动基地20亩金桔，13亩梨，70亩油茶，50亩农田的发展，提高农产品的价值，增加农民收入。</t>
  </si>
  <si>
    <t>通过改善产业基础配套设施建设、销售农产品等方式，促进特色产业发展，预计农户年增收超过0.1万元。</t>
  </si>
  <si>
    <t>沙子乡古益村新村屯优质稻产业基地灌溉渠道维修项目</t>
  </si>
  <si>
    <t>三面光硬化规格2000米X2.5米X1.5米，盖板涵规格跨度2.5米X5米X0.3米</t>
  </si>
  <si>
    <t>解决古益村新村屯优质稻产业基地240亩灌溉用水问题，提高农业产值，促进特色产业发展，巩固脱贫成效。</t>
  </si>
  <si>
    <t>涉及农田240亩，因洪水冲击</t>
  </si>
  <si>
    <t>浮石镇谏村村龙家屯、卫家屯水稻产业基地配套设施建</t>
  </si>
  <si>
    <t>谏村村</t>
  </si>
  <si>
    <t>2025.08.30</t>
  </si>
  <si>
    <t xml:space="preserve"> 新建农田灌溉水渠1套，水渠共计5公里，灌溉农田200亩。</t>
  </si>
  <si>
    <t>通过建设水渠2公里，提高农田灌溉率，提升优质稻产量，受益农户422人左右，人均年增收0.2万元。</t>
  </si>
  <si>
    <t>融安县乡村振兴局</t>
  </si>
  <si>
    <t>潭头乡大岸村大塘屯令口优质稻产业基地灌溉沟渠建设项目</t>
  </si>
  <si>
    <t>大岸村</t>
  </si>
  <si>
    <t>沟渠三面光长3公里，宽1.5米，高1米。</t>
  </si>
  <si>
    <t>进一步完善产业基地基础设施建设，促进特色产业发展，提高农产品价值，通过土地流转租金、带动务工就业、收益分红、带动发展优质稻、果蔬、秋冬菜产业发展、技术支持等提高农民收入。</t>
  </si>
  <si>
    <t>完善基础设施建设，促进产业发展，增加产业覆盖率，保障群众增收，巩固脱贫成效。受益甘蔗、优质稻产业350亩，受益农户213户654人。</t>
  </si>
  <si>
    <t>潭头乡新桂村东桂屯社门至旧村至北港优质稻产业基地配套设施建设</t>
  </si>
  <si>
    <t>新建三面光水渠；长1500米宽0.4米高0.35米</t>
  </si>
  <si>
    <t>促进特色产业发展，增加产业覆盖率，巩固脱贫成效，受益农户74户，216人，其中脱贫户15户69人</t>
  </si>
  <si>
    <t xml:space="preserve">0772-8482049
</t>
  </si>
  <si>
    <t>接原大水渠的小支渠两条，总长1500米，第一段1100米，三面光处理，宽高40×40厘米；第二段400米，三面光处理，宽高30×30厘米。覆盖水田面积300亩，原水渠硬化，不占用私人用地。</t>
  </si>
  <si>
    <r>
      <rPr>
        <sz val="11"/>
        <rFont val="Times New Roman"/>
        <charset val="134"/>
      </rPr>
      <t>“</t>
    </r>
    <r>
      <rPr>
        <sz val="11"/>
        <rFont val="宋体"/>
        <charset val="134"/>
      </rPr>
      <t>一站式</t>
    </r>
    <r>
      <rPr>
        <sz val="11"/>
        <rFont val="Times New Roman"/>
        <charset val="134"/>
      </rPr>
      <t>”</t>
    </r>
    <r>
      <rPr>
        <sz val="11"/>
        <rFont val="宋体"/>
        <charset val="134"/>
      </rPr>
      <t>社区综合服务设施建设</t>
    </r>
  </si>
  <si>
    <t>融安县易地扶贫搬迁资产管护项目（三期）</t>
  </si>
  <si>
    <t>新民社区、融江社区</t>
  </si>
  <si>
    <t>20250730</t>
  </si>
  <si>
    <r>
      <rPr>
        <sz val="11"/>
        <rFont val="宋体"/>
        <charset val="134"/>
      </rPr>
      <t>新民安置点：管线长度</t>
    </r>
    <r>
      <rPr>
        <sz val="11"/>
        <rFont val="Times New Roman"/>
        <charset val="134"/>
      </rPr>
      <t>660</t>
    </r>
    <r>
      <rPr>
        <sz val="11"/>
        <rFont val="宋体"/>
        <charset val="134"/>
      </rPr>
      <t>米，井</t>
    </r>
    <r>
      <rPr>
        <sz val="11"/>
        <rFont val="Times New Roman"/>
        <charset val="134"/>
      </rPr>
      <t>48</t>
    </r>
    <r>
      <rPr>
        <sz val="11"/>
        <rFont val="宋体"/>
        <charset val="134"/>
      </rPr>
      <t>座，新建化粪池</t>
    </r>
    <r>
      <rPr>
        <sz val="11"/>
        <rFont val="Times New Roman"/>
        <charset val="134"/>
      </rPr>
      <t>4</t>
    </r>
    <r>
      <rPr>
        <sz val="11"/>
        <rFont val="宋体"/>
        <charset val="134"/>
      </rPr>
      <t>座，清理</t>
    </r>
    <r>
      <rPr>
        <sz val="11"/>
        <rFont val="Times New Roman"/>
        <charset val="134"/>
      </rPr>
      <t>15</t>
    </r>
    <r>
      <rPr>
        <sz val="11"/>
        <rFont val="宋体"/>
        <charset val="134"/>
      </rPr>
      <t>个，恢复人行道、路面</t>
    </r>
    <r>
      <rPr>
        <sz val="11"/>
        <rFont val="Times New Roman"/>
        <charset val="134"/>
      </rPr>
      <t>450</t>
    </r>
    <r>
      <rPr>
        <sz val="11"/>
        <rFont val="宋体"/>
        <charset val="134"/>
      </rPr>
      <t>平方米</t>
    </r>
    <r>
      <rPr>
        <sz val="11"/>
        <rFont val="Times New Roman"/>
        <charset val="134"/>
      </rPr>
      <t xml:space="preserve">
</t>
    </r>
    <r>
      <rPr>
        <sz val="11"/>
        <rFont val="宋体"/>
        <charset val="134"/>
      </rPr>
      <t>长锌安置点：地下室防水、集水沟、电梯井防水，涉及防水面积</t>
    </r>
    <r>
      <rPr>
        <sz val="11"/>
        <rFont val="Times New Roman"/>
        <charset val="134"/>
      </rPr>
      <t>2800</t>
    </r>
    <r>
      <rPr>
        <sz val="11"/>
        <rFont val="宋体"/>
        <charset val="134"/>
      </rPr>
      <t>平方米。</t>
    </r>
    <r>
      <rPr>
        <sz val="11"/>
        <rFont val="Times New Roman"/>
        <charset val="134"/>
      </rPr>
      <t xml:space="preserve">
</t>
    </r>
    <r>
      <rPr>
        <sz val="11"/>
        <rFont val="宋体"/>
        <charset val="134"/>
      </rPr>
      <t>长锌、融康社区楼道楼面维护</t>
    </r>
  </si>
  <si>
    <t>改善易安群众人居环境</t>
  </si>
  <si>
    <t>长安镇融康社区就业创业孵化基地建设项目（二期）</t>
  </si>
  <si>
    <t>融康社区</t>
  </si>
  <si>
    <t>2025.07.30</t>
  </si>
  <si>
    <t>就业车间建设</t>
  </si>
  <si>
    <r>
      <rPr>
        <sz val="11"/>
        <rFont val="宋体"/>
        <charset val="134"/>
      </rPr>
      <t>解决易安群众就业，增加集体经济收益</t>
    </r>
    <r>
      <rPr>
        <sz val="11"/>
        <rFont val="Times New Roman"/>
        <charset val="134"/>
      </rPr>
      <t xml:space="preserve">  </t>
    </r>
  </si>
  <si>
    <t>已入库</t>
  </si>
  <si>
    <t>长安镇融江社区易地扶贫搬迁长锌安置点消防道路扩宽建设项目</t>
  </si>
  <si>
    <t>融江社区</t>
  </si>
  <si>
    <r>
      <rPr>
        <sz val="11"/>
        <rFont val="宋体"/>
        <charset val="134"/>
      </rPr>
      <t>道路扩宽</t>
    </r>
    <r>
      <rPr>
        <sz val="11"/>
        <rFont val="Times New Roman"/>
        <charset val="134"/>
      </rPr>
      <t>8</t>
    </r>
    <r>
      <rPr>
        <sz val="11"/>
        <rFont val="宋体"/>
        <charset val="134"/>
      </rPr>
      <t>米，</t>
    </r>
    <r>
      <rPr>
        <sz val="11"/>
        <rFont val="Times New Roman"/>
        <charset val="134"/>
      </rPr>
      <t>3</t>
    </r>
    <r>
      <rPr>
        <sz val="11"/>
        <rFont val="宋体"/>
        <charset val="134"/>
      </rPr>
      <t>米高围墙（下部</t>
    </r>
    <r>
      <rPr>
        <sz val="11"/>
        <rFont val="Times New Roman"/>
        <charset val="134"/>
      </rPr>
      <t>0.6</t>
    </r>
    <r>
      <rPr>
        <sz val="11"/>
        <rFont val="宋体"/>
        <charset val="134"/>
      </rPr>
      <t>米为挡土墙）长度</t>
    </r>
    <r>
      <rPr>
        <sz val="11"/>
        <rFont val="Times New Roman"/>
        <charset val="134"/>
      </rPr>
      <t>200</t>
    </r>
    <r>
      <rPr>
        <sz val="11"/>
        <rFont val="宋体"/>
        <charset val="134"/>
      </rPr>
      <t>米，硬化</t>
    </r>
    <r>
      <rPr>
        <sz val="11"/>
        <rFont val="Times New Roman"/>
        <charset val="134"/>
      </rPr>
      <t>1350</t>
    </r>
    <r>
      <rPr>
        <sz val="11"/>
        <rFont val="宋体"/>
        <charset val="134"/>
      </rPr>
      <t>平方。</t>
    </r>
  </si>
  <si>
    <t>通过项目，解决消防通道不够宽问题</t>
  </si>
  <si>
    <t>融安县易地扶贫搬迁东江、蒙洞安置点便民生活设施及巷道硬化建设项目</t>
  </si>
  <si>
    <t>蒙洞、东江</t>
  </si>
  <si>
    <r>
      <rPr>
        <sz val="11"/>
        <rFont val="宋体"/>
        <charset val="134"/>
      </rPr>
      <t>新建巷道</t>
    </r>
    <r>
      <rPr>
        <sz val="11"/>
        <rFont val="Times New Roman"/>
        <charset val="134"/>
      </rPr>
      <t>810</t>
    </r>
    <r>
      <rPr>
        <sz val="11"/>
        <rFont val="宋体"/>
        <charset val="134"/>
      </rPr>
      <t>平方米；建设</t>
    </r>
    <r>
      <rPr>
        <sz val="11"/>
        <rFont val="Times New Roman"/>
        <charset val="134"/>
      </rPr>
      <t>700</t>
    </r>
    <r>
      <rPr>
        <sz val="11"/>
        <rFont val="宋体"/>
        <charset val="134"/>
      </rPr>
      <t>平方米便民生活活动场所</t>
    </r>
    <r>
      <rPr>
        <sz val="11"/>
        <rFont val="Times New Roman"/>
        <charset val="134"/>
      </rPr>
      <t>1</t>
    </r>
    <r>
      <rPr>
        <sz val="11"/>
        <rFont val="宋体"/>
        <charset val="134"/>
      </rPr>
      <t>个，防护栏</t>
    </r>
    <r>
      <rPr>
        <sz val="11"/>
        <rFont val="Times New Roman"/>
        <charset val="134"/>
      </rPr>
      <t>30</t>
    </r>
    <r>
      <rPr>
        <sz val="11"/>
        <rFont val="宋体"/>
        <charset val="134"/>
      </rPr>
      <t>米</t>
    </r>
  </si>
  <si>
    <t>解善人居环境</t>
  </si>
  <si>
    <t>农村供水保障设施建设</t>
  </si>
  <si>
    <t>融安县大将镇董安村下寨屯饮水工程</t>
  </si>
  <si>
    <t>董安村</t>
  </si>
  <si>
    <t>20250301</t>
  </si>
  <si>
    <t>新建泵房，配电设施安装，管网安装</t>
  </si>
  <si>
    <t>巩固提升农户饮水质量，巩固脱贫成效。</t>
  </si>
  <si>
    <t>韦素云</t>
  </si>
  <si>
    <t>0772-8112003</t>
  </si>
  <si>
    <t>融安县板榄镇木吉村横桐屯人饮水提升工程</t>
  </si>
  <si>
    <t>木吉村</t>
  </si>
  <si>
    <r>
      <rPr>
        <sz val="11"/>
        <rFont val="宋体"/>
        <charset val="134"/>
      </rPr>
      <t>拦水坝</t>
    </r>
    <r>
      <rPr>
        <sz val="11"/>
        <rFont val="Times New Roman"/>
        <charset val="134"/>
      </rPr>
      <t>1</t>
    </r>
    <r>
      <rPr>
        <sz val="11"/>
        <rFont val="宋体"/>
        <charset val="134"/>
      </rPr>
      <t>座、沉淀池</t>
    </r>
    <r>
      <rPr>
        <sz val="11"/>
        <rFont val="Times New Roman"/>
        <charset val="134"/>
      </rPr>
      <t>1</t>
    </r>
    <r>
      <rPr>
        <sz val="11"/>
        <rFont val="宋体"/>
        <charset val="134"/>
      </rPr>
      <t>座，新建</t>
    </r>
    <r>
      <rPr>
        <sz val="11"/>
        <rFont val="Times New Roman"/>
        <charset val="134"/>
      </rPr>
      <t>30</t>
    </r>
    <r>
      <rPr>
        <sz val="11"/>
        <rFont val="宋体"/>
        <charset val="134"/>
      </rPr>
      <t>立方米蓄水池</t>
    </r>
    <r>
      <rPr>
        <sz val="11"/>
        <rFont val="Times New Roman"/>
        <charset val="134"/>
      </rPr>
      <t>1</t>
    </r>
    <r>
      <rPr>
        <sz val="11"/>
        <rFont val="宋体"/>
        <charset val="134"/>
      </rPr>
      <t>座，铺设管网</t>
    </r>
    <r>
      <rPr>
        <sz val="11"/>
        <rFont val="Times New Roman"/>
        <charset val="134"/>
      </rPr>
      <t>1000m</t>
    </r>
    <r>
      <rPr>
        <sz val="11"/>
        <rFont val="宋体"/>
        <charset val="134"/>
      </rPr>
      <t>，配套消毒设备、龙头、水表等。</t>
    </r>
  </si>
  <si>
    <t>融安县长安镇安宁村中寨屯饮水维修工程</t>
  </si>
  <si>
    <t>安宁村</t>
  </si>
  <si>
    <t>入户管网维修</t>
  </si>
  <si>
    <t>融安县潭头乡培村村大村屯饮水巩固提升工程</t>
  </si>
  <si>
    <r>
      <rPr>
        <sz val="11"/>
        <rFont val="宋体"/>
        <charset val="134"/>
      </rPr>
      <t>新建</t>
    </r>
    <r>
      <rPr>
        <sz val="11"/>
        <rFont val="Times New Roman"/>
        <charset val="134"/>
      </rPr>
      <t>30</t>
    </r>
    <r>
      <rPr>
        <sz val="11"/>
        <rFont val="宋体"/>
        <charset val="134"/>
      </rPr>
      <t>立方米水池一座，泵房</t>
    </r>
    <r>
      <rPr>
        <sz val="11"/>
        <rFont val="Times New Roman"/>
        <charset val="134"/>
      </rPr>
      <t>1</t>
    </r>
    <r>
      <rPr>
        <sz val="11"/>
        <rFont val="宋体"/>
        <charset val="134"/>
      </rPr>
      <t>座，配电设备</t>
    </r>
    <r>
      <rPr>
        <sz val="11"/>
        <rFont val="Times New Roman"/>
        <charset val="134"/>
      </rPr>
      <t>1</t>
    </r>
    <r>
      <rPr>
        <sz val="11"/>
        <rFont val="宋体"/>
        <charset val="134"/>
      </rPr>
      <t>套，铺设管网</t>
    </r>
    <r>
      <rPr>
        <sz val="11"/>
        <rFont val="Times New Roman"/>
        <charset val="134"/>
      </rPr>
      <t>1500m</t>
    </r>
    <r>
      <rPr>
        <sz val="11"/>
        <rFont val="宋体"/>
        <charset val="134"/>
      </rPr>
      <t>，配套消毒设备、龙头、水表等。</t>
    </r>
  </si>
  <si>
    <t>大将镇雅仕村长耙冲十二屯饮水提升工程</t>
  </si>
  <si>
    <r>
      <rPr>
        <sz val="11"/>
        <rFont val="Times New Roman"/>
        <charset val="134"/>
      </rPr>
      <t>75</t>
    </r>
    <r>
      <rPr>
        <sz val="11"/>
        <rFont val="宋体"/>
        <charset val="134"/>
      </rPr>
      <t>管</t>
    </r>
    <r>
      <rPr>
        <sz val="11"/>
        <rFont val="Times New Roman"/>
        <charset val="134"/>
      </rPr>
      <t>3000</t>
    </r>
    <r>
      <rPr>
        <sz val="11"/>
        <rFont val="宋体"/>
        <charset val="134"/>
      </rPr>
      <t>米，过滤池</t>
    </r>
    <r>
      <rPr>
        <sz val="11"/>
        <rFont val="Times New Roman"/>
        <charset val="134"/>
      </rPr>
      <t>1</t>
    </r>
    <r>
      <rPr>
        <sz val="11"/>
        <rFont val="宋体"/>
        <charset val="134"/>
      </rPr>
      <t>座，拦水坝</t>
    </r>
  </si>
  <si>
    <t>融安县大良镇永安村白马屯饮水工程</t>
  </si>
  <si>
    <t>永安村</t>
  </si>
  <si>
    <r>
      <rPr>
        <sz val="11"/>
        <rFont val="宋体"/>
        <charset val="134"/>
      </rPr>
      <t>打井一口，新建泵房一座，</t>
    </r>
    <r>
      <rPr>
        <sz val="11"/>
        <rFont val="Times New Roman"/>
        <charset val="134"/>
      </rPr>
      <t>20m³</t>
    </r>
    <r>
      <rPr>
        <sz val="11"/>
        <rFont val="宋体"/>
        <charset val="134"/>
      </rPr>
      <t>蓄水池，安装管网</t>
    </r>
  </si>
  <si>
    <r>
      <rPr>
        <sz val="11"/>
        <rFont val="宋体"/>
        <charset val="134"/>
      </rPr>
      <t>融安县大将镇古云村</t>
    </r>
    <r>
      <rPr>
        <sz val="11"/>
        <rFont val="Times New Roman"/>
        <charset val="134"/>
      </rPr>
      <t>1</t>
    </r>
    <r>
      <rPr>
        <sz val="11"/>
        <rFont val="宋体"/>
        <charset val="134"/>
      </rPr>
      <t>队饮水工程</t>
    </r>
  </si>
  <si>
    <t>古云村</t>
  </si>
  <si>
    <t>融安县雅瑶乡冠带村九雨一屯饮水工程</t>
  </si>
  <si>
    <t>2025.11.30</t>
  </si>
  <si>
    <r>
      <rPr>
        <sz val="11"/>
        <rFont val="宋体"/>
        <charset val="134"/>
      </rPr>
      <t>拦水坝</t>
    </r>
    <r>
      <rPr>
        <sz val="11"/>
        <rFont val="Times New Roman"/>
        <charset val="134"/>
      </rPr>
      <t>1</t>
    </r>
    <r>
      <rPr>
        <sz val="11"/>
        <rFont val="宋体"/>
        <charset val="134"/>
      </rPr>
      <t>座、沉淀池</t>
    </r>
    <r>
      <rPr>
        <sz val="11"/>
        <rFont val="Times New Roman"/>
        <charset val="134"/>
      </rPr>
      <t>1</t>
    </r>
    <r>
      <rPr>
        <sz val="11"/>
        <rFont val="宋体"/>
        <charset val="134"/>
      </rPr>
      <t>座，新建</t>
    </r>
    <r>
      <rPr>
        <sz val="11"/>
        <rFont val="Times New Roman"/>
        <charset val="134"/>
      </rPr>
      <t>30</t>
    </r>
    <r>
      <rPr>
        <sz val="11"/>
        <rFont val="宋体"/>
        <charset val="134"/>
      </rPr>
      <t>立方米蓄水池</t>
    </r>
    <r>
      <rPr>
        <sz val="11"/>
        <rFont val="Times New Roman"/>
        <charset val="134"/>
      </rPr>
      <t>1</t>
    </r>
    <r>
      <rPr>
        <sz val="11"/>
        <rFont val="宋体"/>
        <charset val="134"/>
      </rPr>
      <t>座，铺设管网</t>
    </r>
    <r>
      <rPr>
        <sz val="11"/>
        <rFont val="Times New Roman"/>
        <charset val="134"/>
      </rPr>
      <t>2000m</t>
    </r>
    <r>
      <rPr>
        <sz val="11"/>
        <rFont val="宋体"/>
        <charset val="134"/>
      </rPr>
      <t>，配套消毒设备、龙头、水表等</t>
    </r>
  </si>
  <si>
    <t>融安县泗顶镇泗顶村水源提升工程</t>
  </si>
  <si>
    <t>重建取水渠、集水井等</t>
  </si>
  <si>
    <t>融安县浮石镇谏村村洞口屯水源补充工程</t>
  </si>
  <si>
    <r>
      <rPr>
        <sz val="11"/>
        <rFont val="宋体"/>
        <charset val="134"/>
      </rPr>
      <t>钻井</t>
    </r>
    <r>
      <rPr>
        <sz val="11"/>
        <rFont val="Times New Roman"/>
        <charset val="134"/>
      </rPr>
      <t>1</t>
    </r>
    <r>
      <rPr>
        <sz val="11"/>
        <rFont val="宋体"/>
        <charset val="134"/>
      </rPr>
      <t>口、铺设管路镀锌钢管</t>
    </r>
    <r>
      <rPr>
        <sz val="11"/>
        <rFont val="Times New Roman"/>
        <charset val="134"/>
      </rPr>
      <t>540</t>
    </r>
    <r>
      <rPr>
        <sz val="11"/>
        <rFont val="宋体"/>
        <charset val="134"/>
      </rPr>
      <t>米、新建泵房，配电设施</t>
    </r>
    <r>
      <rPr>
        <sz val="11"/>
        <rFont val="Times New Roman"/>
        <charset val="134"/>
      </rPr>
      <t>1</t>
    </r>
    <r>
      <rPr>
        <sz val="11"/>
        <rFont val="宋体"/>
        <charset val="134"/>
      </rPr>
      <t>套，备用抽水泵</t>
    </r>
    <r>
      <rPr>
        <sz val="11"/>
        <rFont val="Times New Roman"/>
        <charset val="134"/>
      </rPr>
      <t>1</t>
    </r>
    <r>
      <rPr>
        <sz val="11"/>
        <rFont val="宋体"/>
        <charset val="134"/>
      </rPr>
      <t>台。</t>
    </r>
  </si>
  <si>
    <t>列入为民办实事项目</t>
  </si>
  <si>
    <t>融安县桥板乡古板村六叫屯水源补充工程</t>
  </si>
  <si>
    <r>
      <rPr>
        <sz val="11"/>
        <rFont val="宋体"/>
        <charset val="134"/>
      </rPr>
      <t>钻井</t>
    </r>
    <r>
      <rPr>
        <sz val="11"/>
        <rFont val="Times New Roman"/>
        <charset val="134"/>
      </rPr>
      <t>1</t>
    </r>
    <r>
      <rPr>
        <sz val="11"/>
        <rFont val="宋体"/>
        <charset val="134"/>
      </rPr>
      <t>口，铺设抽水管</t>
    </r>
    <r>
      <rPr>
        <sz val="11"/>
        <rFont val="Times New Roman"/>
        <charset val="134"/>
      </rPr>
      <t>1000m</t>
    </r>
    <r>
      <rPr>
        <sz val="11"/>
        <rFont val="宋体"/>
        <charset val="134"/>
      </rPr>
      <t>，，新建泵房</t>
    </r>
    <r>
      <rPr>
        <sz val="11"/>
        <rFont val="Times New Roman"/>
        <charset val="134"/>
      </rPr>
      <t>1</t>
    </r>
    <r>
      <rPr>
        <sz val="11"/>
        <rFont val="宋体"/>
        <charset val="134"/>
      </rPr>
      <t>座，配电设施</t>
    </r>
    <r>
      <rPr>
        <sz val="11"/>
        <rFont val="Times New Roman"/>
        <charset val="134"/>
      </rPr>
      <t>1</t>
    </r>
    <r>
      <rPr>
        <sz val="11"/>
        <rFont val="宋体"/>
        <charset val="134"/>
      </rPr>
      <t>套，备用抽水泵</t>
    </r>
    <r>
      <rPr>
        <sz val="11"/>
        <rFont val="Times New Roman"/>
        <charset val="134"/>
      </rPr>
      <t>1</t>
    </r>
    <r>
      <rPr>
        <sz val="11"/>
        <rFont val="宋体"/>
        <charset val="134"/>
      </rPr>
      <t>台，安装龙头水表。</t>
    </r>
  </si>
  <si>
    <t>融安县桥板乡古板村拉范屯水源补充工程</t>
  </si>
  <si>
    <r>
      <rPr>
        <sz val="11"/>
        <rFont val="宋体"/>
        <charset val="134"/>
      </rPr>
      <t>钻井</t>
    </r>
    <r>
      <rPr>
        <sz val="11"/>
        <rFont val="Times New Roman"/>
        <charset val="134"/>
      </rPr>
      <t>1</t>
    </r>
    <r>
      <rPr>
        <sz val="11"/>
        <rFont val="宋体"/>
        <charset val="134"/>
      </rPr>
      <t>口，铺设抽水管</t>
    </r>
    <r>
      <rPr>
        <sz val="11"/>
        <rFont val="Times New Roman"/>
        <charset val="134"/>
      </rPr>
      <t>900m</t>
    </r>
    <r>
      <rPr>
        <sz val="11"/>
        <rFont val="宋体"/>
        <charset val="134"/>
      </rPr>
      <t>，新建泵房</t>
    </r>
    <r>
      <rPr>
        <sz val="11"/>
        <rFont val="Times New Roman"/>
        <charset val="134"/>
      </rPr>
      <t>1</t>
    </r>
    <r>
      <rPr>
        <sz val="11"/>
        <rFont val="宋体"/>
        <charset val="134"/>
      </rPr>
      <t>座，配电设施</t>
    </r>
    <r>
      <rPr>
        <sz val="11"/>
        <rFont val="Times New Roman"/>
        <charset val="134"/>
      </rPr>
      <t>1</t>
    </r>
    <r>
      <rPr>
        <sz val="11"/>
        <rFont val="宋体"/>
        <charset val="134"/>
      </rPr>
      <t>套，备用抽水泵</t>
    </r>
    <r>
      <rPr>
        <sz val="11"/>
        <rFont val="Times New Roman"/>
        <charset val="134"/>
      </rPr>
      <t>1</t>
    </r>
    <r>
      <rPr>
        <sz val="11"/>
        <rFont val="宋体"/>
        <charset val="134"/>
      </rPr>
      <t>台，安装龙头水表。</t>
    </r>
  </si>
  <si>
    <t>融安县桥板乡古板村拉均屯水源补充工程</t>
  </si>
  <si>
    <r>
      <rPr>
        <sz val="11"/>
        <rFont val="宋体"/>
        <charset val="134"/>
      </rPr>
      <t>钻井</t>
    </r>
    <r>
      <rPr>
        <sz val="11"/>
        <rFont val="Times New Roman"/>
        <charset val="134"/>
      </rPr>
      <t>1</t>
    </r>
    <r>
      <rPr>
        <sz val="11"/>
        <rFont val="宋体"/>
        <charset val="134"/>
      </rPr>
      <t>口，铺设抽水管</t>
    </r>
    <r>
      <rPr>
        <sz val="11"/>
        <rFont val="Times New Roman"/>
        <charset val="134"/>
      </rPr>
      <t>700m</t>
    </r>
    <r>
      <rPr>
        <sz val="11"/>
        <rFont val="宋体"/>
        <charset val="134"/>
      </rPr>
      <t>，，新建泵房</t>
    </r>
    <r>
      <rPr>
        <sz val="11"/>
        <rFont val="Times New Roman"/>
        <charset val="134"/>
      </rPr>
      <t>1</t>
    </r>
    <r>
      <rPr>
        <sz val="11"/>
        <rFont val="宋体"/>
        <charset val="134"/>
      </rPr>
      <t>座，配电设施</t>
    </r>
    <r>
      <rPr>
        <sz val="11"/>
        <rFont val="Times New Roman"/>
        <charset val="134"/>
      </rPr>
      <t>1</t>
    </r>
    <r>
      <rPr>
        <sz val="11"/>
        <rFont val="宋体"/>
        <charset val="134"/>
      </rPr>
      <t>套，备用抽水泵</t>
    </r>
    <r>
      <rPr>
        <sz val="11"/>
        <rFont val="Times New Roman"/>
        <charset val="134"/>
      </rPr>
      <t>1</t>
    </r>
    <r>
      <rPr>
        <sz val="11"/>
        <rFont val="宋体"/>
        <charset val="134"/>
      </rPr>
      <t>台，安装龙头水表。</t>
    </r>
  </si>
  <si>
    <t>融安县长安镇祥多村拉优屯饮水安全工程</t>
  </si>
  <si>
    <t>祥多村</t>
  </si>
  <si>
    <r>
      <rPr>
        <sz val="11"/>
        <rFont val="宋体"/>
        <charset val="134"/>
      </rPr>
      <t>需要新建饮水工程，蓄水池，沉淀池，</t>
    </r>
    <r>
      <rPr>
        <sz val="11"/>
        <rFont val="Times New Roman"/>
        <charset val="134"/>
      </rPr>
      <t>4000</t>
    </r>
    <r>
      <rPr>
        <sz val="11"/>
        <rFont val="宋体"/>
        <charset val="134"/>
      </rPr>
      <t>米水管</t>
    </r>
  </si>
  <si>
    <t>融安县长安镇安宁村滩底屯饮水修缮工程</t>
  </si>
  <si>
    <r>
      <rPr>
        <sz val="11"/>
        <rFont val="宋体"/>
        <charset val="134"/>
      </rPr>
      <t>新增水表</t>
    </r>
    <r>
      <rPr>
        <sz val="11"/>
        <rFont val="Times New Roman"/>
        <charset val="134"/>
      </rPr>
      <t>130</t>
    </r>
    <r>
      <rPr>
        <sz val="11"/>
        <rFont val="宋体"/>
        <charset val="134"/>
      </rPr>
      <t>个，新增水井</t>
    </r>
    <r>
      <rPr>
        <sz val="11"/>
        <rFont val="Times New Roman"/>
        <charset val="134"/>
      </rPr>
      <t>1</t>
    </r>
    <r>
      <rPr>
        <sz val="11"/>
        <rFont val="宋体"/>
        <charset val="134"/>
      </rPr>
      <t>口，新建机房</t>
    </r>
    <r>
      <rPr>
        <sz val="11"/>
        <rFont val="Times New Roman"/>
        <charset val="134"/>
      </rPr>
      <t>1</t>
    </r>
    <r>
      <rPr>
        <sz val="11"/>
        <rFont val="宋体"/>
        <charset val="134"/>
      </rPr>
      <t>座</t>
    </r>
  </si>
  <si>
    <r>
      <rPr>
        <sz val="11"/>
        <rFont val="宋体"/>
        <charset val="134"/>
      </rPr>
      <t>融安县板榄镇泗安村古陇屯饮水提升工程</t>
    </r>
    <r>
      <rPr>
        <sz val="11"/>
        <rFont val="Times New Roman"/>
        <charset val="134"/>
      </rPr>
      <t xml:space="preserve"> </t>
    </r>
  </si>
  <si>
    <r>
      <rPr>
        <sz val="11"/>
        <rFont val="宋体"/>
        <charset val="134"/>
      </rPr>
      <t>新建拦水坝</t>
    </r>
    <r>
      <rPr>
        <sz val="11"/>
        <rFont val="Times New Roman"/>
        <charset val="134"/>
      </rPr>
      <t>1</t>
    </r>
    <r>
      <rPr>
        <sz val="11"/>
        <rFont val="宋体"/>
        <charset val="134"/>
      </rPr>
      <t>座、沉淀池</t>
    </r>
    <r>
      <rPr>
        <sz val="11"/>
        <rFont val="Times New Roman"/>
        <charset val="134"/>
      </rPr>
      <t>1</t>
    </r>
    <r>
      <rPr>
        <sz val="11"/>
        <rFont val="宋体"/>
        <charset val="134"/>
      </rPr>
      <t>座，</t>
    </r>
    <r>
      <rPr>
        <sz val="11"/>
        <rFont val="Times New Roman"/>
        <charset val="134"/>
      </rPr>
      <t>50</t>
    </r>
    <r>
      <rPr>
        <sz val="11"/>
        <rFont val="宋体"/>
        <charset val="134"/>
      </rPr>
      <t>立方米蓄水池</t>
    </r>
    <r>
      <rPr>
        <sz val="11"/>
        <rFont val="Times New Roman"/>
        <charset val="134"/>
      </rPr>
      <t>1</t>
    </r>
    <r>
      <rPr>
        <sz val="11"/>
        <rFont val="宋体"/>
        <charset val="134"/>
      </rPr>
      <t>座，铺设管网</t>
    </r>
    <r>
      <rPr>
        <sz val="11"/>
        <rFont val="Times New Roman"/>
        <charset val="134"/>
      </rPr>
      <t>6000m,</t>
    </r>
    <r>
      <rPr>
        <sz val="11"/>
        <rFont val="宋体"/>
        <charset val="134"/>
      </rPr>
      <t>配套消毒设备、龙头、水表等。</t>
    </r>
  </si>
  <si>
    <t>融安县板榄镇泗安村六贯屯饮水工程</t>
  </si>
  <si>
    <r>
      <rPr>
        <sz val="11"/>
        <rFont val="宋体"/>
        <charset val="134"/>
      </rPr>
      <t>拦水坝</t>
    </r>
    <r>
      <rPr>
        <sz val="11"/>
        <rFont val="Times New Roman"/>
        <charset val="134"/>
      </rPr>
      <t>1</t>
    </r>
    <r>
      <rPr>
        <sz val="11"/>
        <rFont val="宋体"/>
        <charset val="134"/>
      </rPr>
      <t>座、沉淀池</t>
    </r>
    <r>
      <rPr>
        <sz val="11"/>
        <rFont val="Times New Roman"/>
        <charset val="134"/>
      </rPr>
      <t>1</t>
    </r>
    <r>
      <rPr>
        <sz val="11"/>
        <rFont val="宋体"/>
        <charset val="134"/>
      </rPr>
      <t>座，新建</t>
    </r>
    <r>
      <rPr>
        <sz val="11"/>
        <rFont val="Times New Roman"/>
        <charset val="134"/>
      </rPr>
      <t>20</t>
    </r>
    <r>
      <rPr>
        <sz val="11"/>
        <rFont val="宋体"/>
        <charset val="134"/>
      </rPr>
      <t>立方米蓄水池</t>
    </r>
    <r>
      <rPr>
        <sz val="11"/>
        <rFont val="Times New Roman"/>
        <charset val="134"/>
      </rPr>
      <t>1</t>
    </r>
    <r>
      <rPr>
        <sz val="11"/>
        <rFont val="宋体"/>
        <charset val="134"/>
      </rPr>
      <t>座，铺设管网</t>
    </r>
    <r>
      <rPr>
        <sz val="11"/>
        <rFont val="Times New Roman"/>
        <charset val="134"/>
      </rPr>
      <t>4000m</t>
    </r>
    <r>
      <rPr>
        <sz val="11"/>
        <rFont val="宋体"/>
        <charset val="134"/>
      </rPr>
      <t>，配套消毒设备、龙头、水表等。</t>
    </r>
  </si>
  <si>
    <t>大良镇新和至杨柳公路安全隐患处置工程</t>
  </si>
  <si>
    <t>杨柳村</t>
  </si>
  <si>
    <r>
      <rPr>
        <sz val="11"/>
        <rFont val="宋体"/>
        <charset val="134"/>
      </rPr>
      <t>修复道路路面</t>
    </r>
    <r>
      <rPr>
        <sz val="11"/>
        <rFont val="Times New Roman"/>
        <charset val="134"/>
      </rPr>
      <t>93</t>
    </r>
    <r>
      <rPr>
        <sz val="11"/>
        <rFont val="宋体"/>
        <charset val="134"/>
      </rPr>
      <t>米</t>
    </r>
  </si>
  <si>
    <t>融安县板榄镇拉叭村拉叭屯水毁路面修复工程</t>
  </si>
  <si>
    <t>拉叭村</t>
  </si>
  <si>
    <t>2025.1.1</t>
  </si>
  <si>
    <t>2025.6.1</t>
  </si>
  <si>
    <r>
      <rPr>
        <sz val="11"/>
        <rFont val="宋体"/>
        <charset val="134"/>
      </rPr>
      <t>路面修复</t>
    </r>
    <r>
      <rPr>
        <sz val="11"/>
        <rFont val="Times New Roman"/>
        <charset val="134"/>
      </rPr>
      <t>6.99</t>
    </r>
    <r>
      <rPr>
        <sz val="11"/>
        <rFont val="宋体"/>
        <charset val="134"/>
      </rPr>
      <t>公里</t>
    </r>
  </si>
  <si>
    <t>融安长安镇小洲村小洲屯水毁路面修复工程</t>
  </si>
  <si>
    <t>小洲村</t>
  </si>
  <si>
    <r>
      <rPr>
        <sz val="11"/>
        <rFont val="宋体"/>
        <charset val="134"/>
      </rPr>
      <t>路面修复</t>
    </r>
    <r>
      <rPr>
        <sz val="11"/>
        <rFont val="Times New Roman"/>
        <charset val="134"/>
      </rPr>
      <t>6</t>
    </r>
    <r>
      <rPr>
        <sz val="11"/>
        <rFont val="宋体"/>
        <charset val="134"/>
      </rPr>
      <t>公里</t>
    </r>
  </si>
  <si>
    <t>融安县板榄镇麻江村新建屯水毁修复工程</t>
  </si>
  <si>
    <t>麻江村</t>
  </si>
  <si>
    <r>
      <rPr>
        <sz val="11"/>
        <rFont val="宋体"/>
        <charset val="134"/>
      </rPr>
      <t>修砌挡土墙</t>
    </r>
    <r>
      <rPr>
        <sz val="11"/>
        <rFont val="Times New Roman"/>
        <charset val="134"/>
      </rPr>
      <t>8</t>
    </r>
    <r>
      <rPr>
        <sz val="11"/>
        <rFont val="宋体"/>
        <charset val="134"/>
      </rPr>
      <t>米</t>
    </r>
  </si>
  <si>
    <t>融安县板榄镇里鸟村更寨屯水毁修复工程</t>
  </si>
  <si>
    <t>里鸟村</t>
  </si>
  <si>
    <r>
      <rPr>
        <sz val="11"/>
        <rFont val="宋体"/>
        <charset val="134"/>
      </rPr>
      <t>修砌挡土墙</t>
    </r>
    <r>
      <rPr>
        <sz val="11"/>
        <rFont val="Times New Roman"/>
        <charset val="134"/>
      </rPr>
      <t>6</t>
    </r>
    <r>
      <rPr>
        <sz val="11"/>
        <rFont val="宋体"/>
        <charset val="134"/>
      </rPr>
      <t>米</t>
    </r>
  </si>
  <si>
    <t>融安县板榄镇龙纳村马元屯水毁修复工程</t>
  </si>
  <si>
    <t>龙纳村</t>
  </si>
  <si>
    <r>
      <rPr>
        <sz val="11"/>
        <rFont val="宋体"/>
        <charset val="134"/>
      </rPr>
      <t>修砌挡土墙</t>
    </r>
    <r>
      <rPr>
        <sz val="11"/>
        <rFont val="Times New Roman"/>
        <charset val="134"/>
      </rPr>
      <t>5</t>
    </r>
    <r>
      <rPr>
        <sz val="11"/>
        <rFont val="宋体"/>
        <charset val="134"/>
      </rPr>
      <t>米</t>
    </r>
  </si>
  <si>
    <t>融安县长安镇河勒村东村屯水毁修复工程</t>
  </si>
  <si>
    <t>河勒村</t>
  </si>
  <si>
    <r>
      <rPr>
        <sz val="11"/>
        <rFont val="宋体"/>
        <charset val="134"/>
      </rPr>
      <t>修砌挡土墙</t>
    </r>
    <r>
      <rPr>
        <sz val="11"/>
        <rFont val="Times New Roman"/>
        <charset val="134"/>
      </rPr>
      <t>20</t>
    </r>
    <r>
      <rPr>
        <sz val="11"/>
        <rFont val="宋体"/>
        <charset val="134"/>
      </rPr>
      <t>米，恢复路面</t>
    </r>
    <r>
      <rPr>
        <sz val="11"/>
        <rFont val="Times New Roman"/>
        <charset val="134"/>
      </rPr>
      <t>135</t>
    </r>
    <r>
      <rPr>
        <sz val="11"/>
        <rFont val="宋体"/>
        <charset val="134"/>
      </rPr>
      <t>平方米</t>
    </r>
  </si>
  <si>
    <t>融安县大良镇新和村石家屯水毁修复工程</t>
  </si>
  <si>
    <t>新和村</t>
  </si>
  <si>
    <r>
      <rPr>
        <sz val="11"/>
        <rFont val="宋体"/>
        <charset val="134"/>
      </rPr>
      <t>修砌挡土墙</t>
    </r>
    <r>
      <rPr>
        <sz val="11"/>
        <rFont val="Times New Roman"/>
        <charset val="134"/>
      </rPr>
      <t>16</t>
    </r>
    <r>
      <rPr>
        <sz val="11"/>
        <rFont val="宋体"/>
        <charset val="134"/>
      </rPr>
      <t>米</t>
    </r>
  </si>
  <si>
    <t>融安县大良镇龙山村油菜屯水毁修复工程</t>
  </si>
  <si>
    <t>融安县大将镇大将社区小弄屯水毁修复工程</t>
  </si>
  <si>
    <t>大将村</t>
  </si>
  <si>
    <r>
      <rPr>
        <sz val="11"/>
        <rFont val="宋体"/>
        <charset val="134"/>
      </rPr>
      <t>清理上边坡塌方约</t>
    </r>
    <r>
      <rPr>
        <sz val="11"/>
        <rFont val="Times New Roman"/>
        <charset val="134"/>
      </rPr>
      <t>3500</t>
    </r>
    <r>
      <rPr>
        <sz val="11"/>
        <rFont val="宋体"/>
        <charset val="134"/>
      </rPr>
      <t>平方米</t>
    </r>
  </si>
  <si>
    <r>
      <rPr>
        <sz val="11"/>
        <rFont val="宋体"/>
        <charset val="134"/>
      </rPr>
      <t>大坡乡福上村拉虫屯牛塘</t>
    </r>
    <r>
      <rPr>
        <sz val="11"/>
        <rFont val="Times New Roman"/>
        <charset val="134"/>
      </rPr>
      <t>-</t>
    </r>
    <r>
      <rPr>
        <sz val="11"/>
        <rFont val="宋体"/>
        <charset val="134"/>
      </rPr>
      <t>古才道路提升工程</t>
    </r>
  </si>
  <si>
    <r>
      <rPr>
        <sz val="11"/>
        <rFont val="Times New Roman"/>
        <charset val="134"/>
      </rPr>
      <t>2.853</t>
    </r>
    <r>
      <rPr>
        <sz val="11"/>
        <rFont val="宋体"/>
        <charset val="134"/>
      </rPr>
      <t>公里，路基、路面加宽</t>
    </r>
  </si>
  <si>
    <r>
      <rPr>
        <sz val="11"/>
        <rFont val="宋体"/>
        <charset val="134"/>
      </rPr>
      <t>大坡乡福上村油榨屯福上村委</t>
    </r>
    <r>
      <rPr>
        <sz val="11"/>
        <rFont val="Times New Roman"/>
        <charset val="134"/>
      </rPr>
      <t>-</t>
    </r>
    <r>
      <rPr>
        <sz val="11"/>
        <rFont val="宋体"/>
        <charset val="134"/>
      </rPr>
      <t>双河口道路提升工程</t>
    </r>
  </si>
  <si>
    <r>
      <rPr>
        <sz val="11"/>
        <rFont val="Times New Roman"/>
        <charset val="134"/>
      </rPr>
      <t>5.356</t>
    </r>
    <r>
      <rPr>
        <sz val="11"/>
        <rFont val="宋体"/>
        <charset val="134"/>
      </rPr>
      <t>公里，路基、路面加宽</t>
    </r>
  </si>
  <si>
    <r>
      <rPr>
        <sz val="11"/>
        <rFont val="宋体"/>
        <charset val="134"/>
      </rPr>
      <t>大坡乡福上村石卡屯石卡</t>
    </r>
    <r>
      <rPr>
        <sz val="11"/>
        <rFont val="Times New Roman"/>
        <charset val="134"/>
      </rPr>
      <t>-</t>
    </r>
    <r>
      <rPr>
        <sz val="11"/>
        <rFont val="宋体"/>
        <charset val="134"/>
      </rPr>
      <t>蚂拐田道路提升工程</t>
    </r>
  </si>
  <si>
    <r>
      <rPr>
        <sz val="11"/>
        <rFont val="Times New Roman"/>
        <charset val="134"/>
      </rPr>
      <t>1.634</t>
    </r>
    <r>
      <rPr>
        <sz val="11"/>
        <rFont val="宋体"/>
        <charset val="134"/>
      </rPr>
      <t>公里，路基、路面加宽</t>
    </r>
  </si>
  <si>
    <t>融安县大坡乡治安村古方屯至长更屯道路提升工程及生命安全防护工程</t>
  </si>
  <si>
    <t>治安村</t>
  </si>
  <si>
    <r>
      <rPr>
        <sz val="11"/>
        <rFont val="宋体"/>
        <charset val="134"/>
      </rPr>
      <t>路面提升工程</t>
    </r>
    <r>
      <rPr>
        <sz val="11"/>
        <rFont val="Times New Roman"/>
        <charset val="134"/>
      </rPr>
      <t>1.624</t>
    </r>
    <r>
      <rPr>
        <sz val="11"/>
        <rFont val="宋体"/>
        <charset val="134"/>
      </rPr>
      <t>公里；安防工程</t>
    </r>
    <r>
      <rPr>
        <sz val="11"/>
        <rFont val="Times New Roman"/>
        <charset val="134"/>
      </rPr>
      <t>1.325</t>
    </r>
    <r>
      <rPr>
        <sz val="11"/>
        <rFont val="宋体"/>
        <charset val="134"/>
      </rPr>
      <t>公里</t>
    </r>
  </si>
  <si>
    <t>融安县大坡乡下寨村委会至上寨屯通组路生命安全防护工程</t>
  </si>
  <si>
    <t>下寨村</t>
  </si>
  <si>
    <r>
      <rPr>
        <sz val="11"/>
        <rFont val="宋体"/>
        <charset val="134"/>
      </rPr>
      <t>安防工程</t>
    </r>
    <r>
      <rPr>
        <sz val="11"/>
        <rFont val="Times New Roman"/>
        <charset val="134"/>
      </rPr>
      <t>0.164</t>
    </r>
    <r>
      <rPr>
        <sz val="11"/>
        <rFont val="宋体"/>
        <charset val="134"/>
      </rPr>
      <t>公里</t>
    </r>
  </si>
  <si>
    <t>融安县板榄镇山尾村南路屯通组路道路提升工程及安防工程</t>
  </si>
  <si>
    <t>山尾村</t>
  </si>
  <si>
    <r>
      <rPr>
        <sz val="11"/>
        <rFont val="宋体"/>
        <charset val="134"/>
      </rPr>
      <t>路面提升工程</t>
    </r>
    <r>
      <rPr>
        <sz val="11"/>
        <rFont val="Times New Roman"/>
        <charset val="134"/>
      </rPr>
      <t>0.507</t>
    </r>
    <r>
      <rPr>
        <sz val="11"/>
        <rFont val="宋体"/>
        <charset val="134"/>
      </rPr>
      <t>公里；安防工程</t>
    </r>
    <r>
      <rPr>
        <sz val="11"/>
        <rFont val="Times New Roman"/>
        <charset val="134"/>
      </rPr>
      <t>0.415</t>
    </r>
    <r>
      <rPr>
        <sz val="11"/>
        <rFont val="宋体"/>
        <charset val="134"/>
      </rPr>
      <t>公里</t>
    </r>
  </si>
  <si>
    <t>融安县板榄镇山尾村坡头通组路道路提升工程及安防工程</t>
  </si>
  <si>
    <r>
      <rPr>
        <sz val="11"/>
        <rFont val="宋体"/>
        <charset val="134"/>
      </rPr>
      <t>路面提升工程</t>
    </r>
    <r>
      <rPr>
        <sz val="11"/>
        <rFont val="Times New Roman"/>
        <charset val="134"/>
      </rPr>
      <t>0.268</t>
    </r>
    <r>
      <rPr>
        <sz val="11"/>
        <rFont val="宋体"/>
        <charset val="134"/>
      </rPr>
      <t>公里；安防工程</t>
    </r>
    <r>
      <rPr>
        <sz val="11"/>
        <rFont val="Times New Roman"/>
        <charset val="134"/>
      </rPr>
      <t>0.219</t>
    </r>
    <r>
      <rPr>
        <sz val="11"/>
        <rFont val="宋体"/>
        <charset val="134"/>
      </rPr>
      <t>公里</t>
    </r>
  </si>
  <si>
    <t>融安县板榄镇山尾村湾潭屯通组路道路提升工程及安防工程</t>
  </si>
  <si>
    <r>
      <rPr>
        <sz val="11"/>
        <rFont val="宋体"/>
        <charset val="134"/>
      </rPr>
      <t>路面提升工程</t>
    </r>
    <r>
      <rPr>
        <sz val="11"/>
        <rFont val="Times New Roman"/>
        <charset val="134"/>
      </rPr>
      <t>0.455</t>
    </r>
    <r>
      <rPr>
        <sz val="11"/>
        <rFont val="宋体"/>
        <charset val="134"/>
      </rPr>
      <t>公里；安防工程</t>
    </r>
    <r>
      <rPr>
        <sz val="11"/>
        <rFont val="Times New Roman"/>
        <charset val="134"/>
      </rPr>
      <t>0.373</t>
    </r>
    <r>
      <rPr>
        <sz val="11"/>
        <rFont val="宋体"/>
        <charset val="134"/>
      </rPr>
      <t>公里</t>
    </r>
  </si>
  <si>
    <t>融安县板榄镇官昔村官昔村委至拉溪屯道路提升工程就安防工程</t>
  </si>
  <si>
    <t>官昔村</t>
  </si>
  <si>
    <r>
      <rPr>
        <sz val="11"/>
        <rFont val="宋体"/>
        <charset val="134"/>
      </rPr>
      <t>路面提升工程</t>
    </r>
    <r>
      <rPr>
        <sz val="11"/>
        <rFont val="Times New Roman"/>
        <charset val="134"/>
      </rPr>
      <t>3.368</t>
    </r>
    <r>
      <rPr>
        <sz val="11"/>
        <rFont val="宋体"/>
        <charset val="134"/>
      </rPr>
      <t>公里；安防工程</t>
    </r>
    <r>
      <rPr>
        <sz val="11"/>
        <rFont val="Times New Roman"/>
        <charset val="134"/>
      </rPr>
      <t>2.775</t>
    </r>
    <r>
      <rPr>
        <sz val="11"/>
        <rFont val="宋体"/>
        <charset val="134"/>
      </rPr>
      <t>公里</t>
    </r>
  </si>
  <si>
    <t>（蔬菜大棚）融安县长安镇现代化蔬菜大棚基地建设项目</t>
  </si>
  <si>
    <t>太平村、大巷村</t>
  </si>
  <si>
    <t>长安镇7个村计划建设现代化蔬菜大棚种植基地项目。</t>
  </si>
  <si>
    <t>大将镇大将社区三马屯金桔产业分拣场地建设项目</t>
  </si>
  <si>
    <t>大将社区</t>
  </si>
  <si>
    <t>新建库房2间、冷藏室1间，电商供应房一间，脆密金桔选果机两台，滑皮金桔选果机3台，钢架棚500㎡，金桔包装机3台。新建挡土墙，约长20米*宽1米*高2米挡土墙。</t>
  </si>
  <si>
    <t>潭头乡生鲜食材采买配送项目（村集体经济）</t>
  </si>
  <si>
    <t>东相村</t>
  </si>
  <si>
    <t>项目名称：生鲜食材采买配送项目；
项目投资额：总投资270万，集体经济投资入股70万，融安县潭泰农副食品厂公司出资200万；                                                                                                                        建设内容：一是建设支持项目运营的厂房、冷冻库；二是建立采购配送一体化配送链；三是购置两辆冷藏车，分别负责肉类及蔬菜的运输；村集体组织与融安县潭泰农副食品厂公司合作实施生鲜食材采买配送项目，直接从生产厂家、蔬菜基地采购生鲜商品，与多所中小学达成肉类制品等食材采购配送合作。村集体经济资金主要用于支持公司配送业务进一步发展。                                                                                  运作方式：项目由融安县潭泰农副食品厂公司负责建设、经营和管理，村集体经济组织通过组织相关人员进行不定期财务监督、项目运营状况监管、参与场地管理等措施间接参与项目管理。与企业合作期间，自有3套房产作为抵押，若因企业违约导致合同提前解除或终止，以抵押物弥补村级集体经济损失。                                                                                                                                                                      预期效益：项目合作期3年，协议约定按投资额70万元的4.5%给予村集体经济组织分红，即村集体经济每年将有3.15万元的收入。项目建成运营后，有利于构建顺畅的农村现代商品流通网络，为融安县中小学提供健康安全的新鲜食材，同时带动周边群众4人就业，人年均增收5万元。
收益分配方式：融安县潭泰农副食品厂公司每年按村集体经济组织投资额（70万元）的4.5%，即3.15万元给予村集体经济组织分红。</t>
  </si>
  <si>
    <t>融安县板榄镇官昔村柳元屯百亩金桔园灌溉水渠水毁修复工程</t>
  </si>
  <si>
    <r>
      <rPr>
        <sz val="11"/>
        <rFont val="宋体"/>
        <charset val="134"/>
      </rPr>
      <t>新建</t>
    </r>
    <r>
      <rPr>
        <sz val="11"/>
        <rFont val="Times New Roman"/>
        <charset val="134"/>
      </rPr>
      <t>C20</t>
    </r>
    <r>
      <rPr>
        <sz val="11"/>
        <rFont val="宋体"/>
        <charset val="134"/>
      </rPr>
      <t>片石砼挡土墙长</t>
    </r>
    <r>
      <rPr>
        <sz val="11"/>
        <rFont val="Times New Roman"/>
        <charset val="134"/>
      </rPr>
      <t>256</t>
    </r>
    <r>
      <rPr>
        <sz val="11"/>
        <rFont val="宋体"/>
        <charset val="134"/>
      </rPr>
      <t>米，高</t>
    </r>
    <r>
      <rPr>
        <sz val="11"/>
        <rFont val="Times New Roman"/>
        <charset val="134"/>
      </rPr>
      <t>2.2-2.8</t>
    </r>
    <r>
      <rPr>
        <sz val="11"/>
        <rFont val="宋体"/>
        <charset val="134"/>
      </rPr>
      <t>米，合计</t>
    </r>
    <r>
      <rPr>
        <sz val="11"/>
        <rFont val="Times New Roman"/>
        <charset val="134"/>
      </rPr>
      <t>1133</t>
    </r>
    <r>
      <rPr>
        <sz val="11"/>
        <rFont val="宋体"/>
        <charset val="134"/>
      </rPr>
      <t>立方米，</t>
    </r>
  </si>
  <si>
    <t>融安县板榄镇龙纳村拉艾屯小排灌溉水渠水毁修复工程</t>
  </si>
  <si>
    <r>
      <rPr>
        <sz val="11"/>
        <rFont val="宋体"/>
        <charset val="134"/>
      </rPr>
      <t>新建</t>
    </r>
    <r>
      <rPr>
        <sz val="11"/>
        <rFont val="Times New Roman"/>
        <charset val="134"/>
      </rPr>
      <t>C20</t>
    </r>
    <r>
      <rPr>
        <sz val="11"/>
        <rFont val="宋体"/>
        <charset val="134"/>
      </rPr>
      <t>片石砼挡土墙长</t>
    </r>
    <r>
      <rPr>
        <sz val="11"/>
        <rFont val="Times New Roman"/>
        <charset val="134"/>
      </rPr>
      <t>104</t>
    </r>
    <r>
      <rPr>
        <sz val="11"/>
        <rFont val="宋体"/>
        <charset val="134"/>
      </rPr>
      <t>米，高</t>
    </r>
    <r>
      <rPr>
        <sz val="11"/>
        <rFont val="Times New Roman"/>
        <charset val="134"/>
      </rPr>
      <t>2.5-3.3</t>
    </r>
    <r>
      <rPr>
        <sz val="11"/>
        <rFont val="宋体"/>
        <charset val="134"/>
      </rPr>
      <t>米，合计</t>
    </r>
    <r>
      <rPr>
        <sz val="11"/>
        <rFont val="Times New Roman"/>
        <charset val="134"/>
      </rPr>
      <t>663</t>
    </r>
    <r>
      <rPr>
        <sz val="11"/>
        <rFont val="宋体"/>
        <charset val="134"/>
      </rPr>
      <t>立方米，</t>
    </r>
    <r>
      <rPr>
        <sz val="11"/>
        <rFont val="Times New Roman"/>
        <charset val="134"/>
      </rPr>
      <t xml:space="preserve">
</t>
    </r>
    <r>
      <rPr>
        <sz val="11"/>
        <rFont val="宋体"/>
        <charset val="134"/>
      </rPr>
      <t>新建硬化道路长</t>
    </r>
    <r>
      <rPr>
        <sz val="11"/>
        <rFont val="Times New Roman"/>
        <charset val="134"/>
      </rPr>
      <t>78</t>
    </r>
    <r>
      <rPr>
        <sz val="11"/>
        <rFont val="宋体"/>
        <charset val="134"/>
      </rPr>
      <t>米，路面宽</t>
    </r>
    <r>
      <rPr>
        <sz val="11"/>
        <rFont val="Times New Roman"/>
        <charset val="134"/>
      </rPr>
      <t>3.5</t>
    </r>
    <r>
      <rPr>
        <sz val="11"/>
        <rFont val="宋体"/>
        <charset val="134"/>
      </rPr>
      <t>米</t>
    </r>
  </si>
  <si>
    <t>融安县板榄镇麻江村坪江屯大冲口盖板涵项目</t>
  </si>
  <si>
    <r>
      <rPr>
        <sz val="11"/>
        <rFont val="宋体"/>
        <charset val="134"/>
      </rPr>
      <t>桥面宽</t>
    </r>
    <r>
      <rPr>
        <sz val="11"/>
        <rFont val="Times New Roman"/>
        <charset val="134"/>
      </rPr>
      <t>5</t>
    </r>
    <r>
      <rPr>
        <sz val="11"/>
        <rFont val="宋体"/>
        <charset val="134"/>
      </rPr>
      <t>米、盖板涵长</t>
    </r>
    <r>
      <rPr>
        <sz val="11"/>
        <rFont val="Times New Roman"/>
        <charset val="134"/>
      </rPr>
      <t>20</t>
    </r>
    <r>
      <rPr>
        <sz val="11"/>
        <rFont val="宋体"/>
        <charset val="134"/>
      </rPr>
      <t>米，水面至板面高</t>
    </r>
    <r>
      <rPr>
        <sz val="11"/>
        <rFont val="Times New Roman"/>
        <charset val="134"/>
      </rPr>
      <t>3</t>
    </r>
    <r>
      <rPr>
        <sz val="11"/>
        <rFont val="宋体"/>
        <charset val="134"/>
      </rPr>
      <t>米</t>
    </r>
  </si>
  <si>
    <t>完善基础设施建设，促进产业发展类，巩固脱贫成效。</t>
  </si>
  <si>
    <t>融安县板榄镇马步村中村火焰庙危桥改建</t>
  </si>
  <si>
    <t>马步村</t>
  </si>
  <si>
    <r>
      <rPr>
        <sz val="11"/>
        <rFont val="宋体"/>
        <charset val="134"/>
      </rPr>
      <t>改建盖板涵一座，长</t>
    </r>
    <r>
      <rPr>
        <sz val="11"/>
        <rFont val="Times New Roman"/>
        <charset val="134"/>
      </rPr>
      <t>10</t>
    </r>
    <r>
      <rPr>
        <sz val="11"/>
        <rFont val="宋体"/>
        <charset val="134"/>
      </rPr>
      <t>米，宽</t>
    </r>
    <r>
      <rPr>
        <sz val="11"/>
        <rFont val="Times New Roman"/>
        <charset val="134"/>
      </rPr>
      <t>6</t>
    </r>
    <r>
      <rPr>
        <sz val="11"/>
        <rFont val="宋体"/>
        <charset val="134"/>
      </rPr>
      <t>米，桥面两侧生命安全防护设施，双岔路口喇叭口</t>
    </r>
  </si>
  <si>
    <t>方便当地群众出行和运输农产品，增加农民的收入，增加农产品的价值</t>
  </si>
  <si>
    <r>
      <rPr>
        <sz val="11"/>
        <rFont val="Times New Roman"/>
        <charset val="134"/>
      </rPr>
      <t>2024</t>
    </r>
    <r>
      <rPr>
        <sz val="11"/>
        <rFont val="宋体"/>
        <charset val="134"/>
      </rPr>
      <t>年历年未实施项目</t>
    </r>
  </si>
  <si>
    <t>融安县板榄镇麻江村坪江屯大冲口金桔基地建设</t>
  </si>
  <si>
    <r>
      <rPr>
        <sz val="11"/>
        <rFont val="宋体"/>
        <charset val="134"/>
      </rPr>
      <t>产业路长</t>
    </r>
    <r>
      <rPr>
        <sz val="11"/>
        <rFont val="Times New Roman"/>
        <charset val="134"/>
      </rPr>
      <t>200</t>
    </r>
    <r>
      <rPr>
        <sz val="11"/>
        <rFont val="宋体"/>
        <charset val="134"/>
      </rPr>
      <t>米，盖板涵宽</t>
    </r>
    <r>
      <rPr>
        <sz val="11"/>
        <rFont val="Times New Roman"/>
        <charset val="134"/>
      </rPr>
      <t>5</t>
    </r>
    <r>
      <rPr>
        <sz val="11"/>
        <rFont val="宋体"/>
        <charset val="134"/>
      </rPr>
      <t>米、高约</t>
    </r>
    <r>
      <rPr>
        <sz val="11"/>
        <rFont val="Times New Roman"/>
        <charset val="134"/>
      </rPr>
      <t>3</t>
    </r>
    <r>
      <rPr>
        <sz val="11"/>
        <rFont val="宋体"/>
        <charset val="134"/>
      </rPr>
      <t>米</t>
    </r>
  </si>
  <si>
    <t>高质量庭院经济</t>
  </si>
  <si>
    <t>庭院特色种植</t>
  </si>
  <si>
    <t>融安县板榄镇板榄社区泗意屯小广场庭院经济产业种植</t>
  </si>
  <si>
    <t>板榄社区</t>
  </si>
  <si>
    <t>2025.03.03</t>
  </si>
  <si>
    <t>2025.12.20</t>
  </si>
  <si>
    <t>生产用房、水肥蓄水池、水肥管道设施、场地整治、采购特色果苗</t>
  </si>
  <si>
    <r>
      <rPr>
        <sz val="11"/>
        <rFont val="Times New Roman"/>
        <charset val="134"/>
      </rPr>
      <t xml:space="preserve">  </t>
    </r>
    <r>
      <rPr>
        <sz val="11"/>
        <rFont val="宋体"/>
        <charset val="134"/>
      </rPr>
      <t>促进特色产业发展类，增加产业覆盖率，巩固脱贫成效。</t>
    </r>
  </si>
  <si>
    <t>带动生产、就业务工</t>
  </si>
  <si>
    <t>板榄镇板榄社区板四屯桔园产业路项目</t>
  </si>
  <si>
    <r>
      <rPr>
        <sz val="11"/>
        <rFont val="宋体"/>
        <charset val="134"/>
      </rPr>
      <t>修建产业砂石路</t>
    </r>
    <r>
      <rPr>
        <sz val="11"/>
        <rFont val="Times New Roman"/>
        <charset val="134"/>
      </rPr>
      <t>500</t>
    </r>
    <r>
      <rPr>
        <sz val="11"/>
        <rFont val="宋体"/>
        <charset val="134"/>
      </rPr>
      <t>米。</t>
    </r>
  </si>
  <si>
    <t>融安县板榄镇拉叭村北指屯巷道硬化</t>
  </si>
  <si>
    <r>
      <rPr>
        <sz val="11"/>
        <rFont val="宋体"/>
        <charset val="134"/>
      </rPr>
      <t>硬化巷道长</t>
    </r>
    <r>
      <rPr>
        <sz val="11"/>
        <rFont val="Times New Roman"/>
        <charset val="134"/>
      </rPr>
      <t>1068</t>
    </r>
    <r>
      <rPr>
        <sz val="11"/>
        <rFont val="宋体"/>
        <charset val="134"/>
      </rPr>
      <t>米，宽度</t>
    </r>
    <r>
      <rPr>
        <sz val="11"/>
        <rFont val="Times New Roman"/>
        <charset val="134"/>
      </rPr>
      <t>2.2-3.5</t>
    </r>
    <r>
      <rPr>
        <sz val="11"/>
        <rFont val="宋体"/>
        <charset val="134"/>
      </rPr>
      <t>米，厚</t>
    </r>
    <r>
      <rPr>
        <sz val="11"/>
        <rFont val="Times New Roman"/>
        <charset val="134"/>
      </rPr>
      <t>0.18,</t>
    </r>
    <r>
      <rPr>
        <sz val="11"/>
        <rFont val="宋体"/>
        <charset val="134"/>
      </rPr>
      <t>米</t>
    </r>
    <r>
      <rPr>
        <sz val="11"/>
        <rFont val="Times New Roman"/>
        <charset val="134"/>
      </rPr>
      <t xml:space="preserve">
</t>
    </r>
    <r>
      <rPr>
        <sz val="11"/>
        <rFont val="宋体"/>
        <charset val="134"/>
      </rPr>
      <t>硬化总面积为</t>
    </r>
    <r>
      <rPr>
        <sz val="11"/>
        <rFont val="Times New Roman"/>
        <charset val="134"/>
      </rPr>
      <t>3176</t>
    </r>
    <r>
      <rPr>
        <sz val="11"/>
        <rFont val="宋体"/>
        <charset val="134"/>
      </rPr>
      <t>平方米（含路线喇叭口加宽）</t>
    </r>
    <r>
      <rPr>
        <sz val="11"/>
        <rFont val="Times New Roman"/>
        <charset val="134"/>
      </rPr>
      <t xml:space="preserve">
</t>
    </r>
    <r>
      <rPr>
        <sz val="11"/>
        <rFont val="宋体"/>
        <charset val="134"/>
      </rPr>
      <t>新建圆管涵</t>
    </r>
    <r>
      <rPr>
        <sz val="11"/>
        <rFont val="Times New Roman"/>
        <charset val="134"/>
      </rPr>
      <t>2</t>
    </r>
    <r>
      <rPr>
        <sz val="11"/>
        <rFont val="宋体"/>
        <charset val="134"/>
      </rPr>
      <t>道</t>
    </r>
    <r>
      <rPr>
        <sz val="11"/>
        <rFont val="Times New Roman"/>
        <charset val="134"/>
      </rPr>
      <t>.</t>
    </r>
  </si>
  <si>
    <t>融安县板榄镇蒙村村新岭屯至六塘屯道路修复工程</t>
  </si>
  <si>
    <t>蒙村村</t>
  </si>
  <si>
    <r>
      <rPr>
        <sz val="11"/>
        <rFont val="宋体"/>
        <charset val="134"/>
      </rPr>
      <t>新岭屯至六塘屯道路修复工程长</t>
    </r>
    <r>
      <rPr>
        <sz val="11"/>
        <rFont val="Times New Roman"/>
        <charset val="134"/>
      </rPr>
      <t>900</t>
    </r>
    <r>
      <rPr>
        <sz val="11"/>
        <rFont val="宋体"/>
        <charset val="134"/>
      </rPr>
      <t>米，宽</t>
    </r>
    <r>
      <rPr>
        <sz val="11"/>
        <rFont val="Times New Roman"/>
        <charset val="134"/>
      </rPr>
      <t>4.5</t>
    </r>
    <r>
      <rPr>
        <sz val="11"/>
        <rFont val="宋体"/>
        <charset val="134"/>
      </rPr>
      <t>。</t>
    </r>
  </si>
  <si>
    <t>带动生产，其他。</t>
  </si>
  <si>
    <t>融安县板榄镇拉谢村田底屯优质稻基地</t>
  </si>
  <si>
    <t>拉谢村</t>
  </si>
  <si>
    <r>
      <rPr>
        <sz val="11"/>
        <rFont val="宋体"/>
        <charset val="134"/>
      </rPr>
      <t>三面光水渠</t>
    </r>
    <r>
      <rPr>
        <sz val="11"/>
        <rFont val="Times New Roman"/>
        <charset val="134"/>
      </rPr>
      <t>1.5</t>
    </r>
    <r>
      <rPr>
        <sz val="11"/>
        <rFont val="宋体"/>
        <charset val="134"/>
      </rPr>
      <t>公里</t>
    </r>
  </si>
  <si>
    <t>融安县板榄镇门楼村坡平屯优质稻基地</t>
  </si>
  <si>
    <r>
      <rPr>
        <sz val="11"/>
        <rFont val="宋体"/>
        <charset val="134"/>
      </rPr>
      <t>三面光水渠</t>
    </r>
    <r>
      <rPr>
        <sz val="11"/>
        <rFont val="Times New Roman"/>
        <charset val="134"/>
      </rPr>
      <t>1</t>
    </r>
    <r>
      <rPr>
        <sz val="11"/>
        <rFont val="宋体"/>
        <charset val="134"/>
      </rPr>
      <t>条</t>
    </r>
  </si>
  <si>
    <t>融安县板榄镇拉叭村北指屯优质稻基地</t>
  </si>
  <si>
    <r>
      <rPr>
        <sz val="11"/>
        <rFont val="宋体"/>
        <charset val="134"/>
      </rPr>
      <t>三面光水渠长</t>
    </r>
    <r>
      <rPr>
        <sz val="11"/>
        <rFont val="Times New Roman"/>
        <charset val="134"/>
      </rPr>
      <t>700</t>
    </r>
    <r>
      <rPr>
        <sz val="11"/>
        <rFont val="宋体"/>
        <charset val="134"/>
      </rPr>
      <t>米</t>
    </r>
  </si>
  <si>
    <t>融安县板榄镇山尾村双水屯优质稻基地</t>
  </si>
  <si>
    <t>融安县板榄镇板榄社区泗意屯优质稻基地</t>
  </si>
  <si>
    <r>
      <rPr>
        <sz val="11"/>
        <rFont val="宋体"/>
        <charset val="134"/>
      </rPr>
      <t>灌溉用拦河坝一座长</t>
    </r>
    <r>
      <rPr>
        <sz val="11"/>
        <rFont val="Times New Roman"/>
        <charset val="134"/>
      </rPr>
      <t>4.5</t>
    </r>
    <r>
      <rPr>
        <sz val="11"/>
        <rFont val="宋体"/>
        <charset val="134"/>
      </rPr>
      <t>米、高</t>
    </r>
    <r>
      <rPr>
        <sz val="11"/>
        <rFont val="Times New Roman"/>
        <charset val="134"/>
      </rPr>
      <t>1.8</t>
    </r>
    <r>
      <rPr>
        <sz val="11"/>
        <rFont val="宋体"/>
        <charset val="134"/>
      </rPr>
      <t>米</t>
    </r>
  </si>
  <si>
    <t>融安县板榄镇沙江村回湾、大木竹木种植产业路</t>
  </si>
  <si>
    <t>沙江村</t>
  </si>
  <si>
    <r>
      <rPr>
        <sz val="11"/>
        <rFont val="宋体"/>
        <charset val="134"/>
      </rPr>
      <t>新建产业路（砂石路宽</t>
    </r>
    <r>
      <rPr>
        <sz val="11"/>
        <rFont val="Times New Roman"/>
        <charset val="134"/>
      </rPr>
      <t>3.5</t>
    </r>
    <r>
      <rPr>
        <sz val="11"/>
        <rFont val="宋体"/>
        <charset val="134"/>
      </rPr>
      <t>米，</t>
    </r>
    <r>
      <rPr>
        <sz val="11"/>
        <rFont val="Times New Roman"/>
        <charset val="134"/>
      </rPr>
      <t>3.52</t>
    </r>
    <r>
      <rPr>
        <sz val="11"/>
        <rFont val="宋体"/>
        <charset val="134"/>
      </rPr>
      <t>公里</t>
    </r>
  </si>
  <si>
    <r>
      <rPr>
        <sz val="11"/>
        <rFont val="Times New Roman"/>
        <charset val="134"/>
      </rPr>
      <t xml:space="preserve"> </t>
    </r>
    <r>
      <rPr>
        <sz val="11"/>
        <rFont val="宋体"/>
        <charset val="134"/>
      </rPr>
      <t>促进特色产业发展，增加产业覆盖率，巩固脱贫成效。</t>
    </r>
  </si>
  <si>
    <t>融安县板榄镇官昔村拉溪屯人饮水工程</t>
  </si>
  <si>
    <r>
      <rPr>
        <sz val="11"/>
        <rFont val="宋体"/>
        <charset val="134"/>
      </rPr>
      <t>新建拦水坝一座，新建过滤池一座；新建</t>
    </r>
    <r>
      <rPr>
        <sz val="11"/>
        <rFont val="Times New Roman"/>
        <charset val="134"/>
      </rPr>
      <t>30</t>
    </r>
    <r>
      <rPr>
        <sz val="11"/>
        <rFont val="宋体"/>
        <charset val="134"/>
      </rPr>
      <t>立方米圆形蓄水池一座；</t>
    </r>
    <r>
      <rPr>
        <sz val="11"/>
        <rFont val="Times New Roman"/>
        <charset val="134"/>
      </rPr>
      <t xml:space="preserve">
</t>
    </r>
    <r>
      <rPr>
        <sz val="11"/>
        <rFont val="宋体"/>
        <charset val="134"/>
      </rPr>
      <t>新建</t>
    </r>
    <r>
      <rPr>
        <sz val="11"/>
        <rFont val="Times New Roman"/>
        <charset val="134"/>
      </rPr>
      <t>PE</t>
    </r>
    <r>
      <rPr>
        <sz val="11"/>
        <rFont val="宋体"/>
        <charset val="134"/>
      </rPr>
      <t>饮水管网</t>
    </r>
    <r>
      <rPr>
        <sz val="11"/>
        <rFont val="Times New Roman"/>
        <charset val="134"/>
      </rPr>
      <t>3206</t>
    </r>
    <r>
      <rPr>
        <sz val="11"/>
        <rFont val="宋体"/>
        <charset val="134"/>
      </rPr>
      <t>米。</t>
    </r>
  </si>
  <si>
    <t>融安县板榄镇官昔村露水屯人饮水工程</t>
  </si>
  <si>
    <r>
      <rPr>
        <sz val="11"/>
        <rFont val="宋体"/>
        <charset val="134"/>
      </rPr>
      <t>新建拦水坝一座，新建过滤池一座；新建</t>
    </r>
    <r>
      <rPr>
        <sz val="11"/>
        <rFont val="Times New Roman"/>
        <charset val="134"/>
      </rPr>
      <t>30</t>
    </r>
    <r>
      <rPr>
        <sz val="11"/>
        <rFont val="宋体"/>
        <charset val="134"/>
      </rPr>
      <t>立方米圆形蓄水池一座；</t>
    </r>
    <r>
      <rPr>
        <sz val="11"/>
        <rFont val="Times New Roman"/>
        <charset val="134"/>
      </rPr>
      <t xml:space="preserve">
</t>
    </r>
    <r>
      <rPr>
        <sz val="11"/>
        <rFont val="宋体"/>
        <charset val="134"/>
      </rPr>
      <t>新建</t>
    </r>
    <r>
      <rPr>
        <sz val="11"/>
        <rFont val="Times New Roman"/>
        <charset val="134"/>
      </rPr>
      <t>PE</t>
    </r>
    <r>
      <rPr>
        <sz val="11"/>
        <rFont val="宋体"/>
        <charset val="134"/>
      </rPr>
      <t>饮水管网</t>
    </r>
    <r>
      <rPr>
        <sz val="11"/>
        <rFont val="Times New Roman"/>
        <charset val="134"/>
      </rPr>
      <t>1687</t>
    </r>
    <r>
      <rPr>
        <sz val="11"/>
        <rFont val="宋体"/>
        <charset val="134"/>
      </rPr>
      <t>米。</t>
    </r>
  </si>
  <si>
    <t>大将镇才妙村拉龙屯生活污水治理项目</t>
  </si>
  <si>
    <r>
      <rPr>
        <sz val="11"/>
        <rFont val="宋体"/>
        <charset val="134"/>
      </rPr>
      <t>污水主管</t>
    </r>
    <r>
      <rPr>
        <sz val="11"/>
        <rFont val="Times New Roman"/>
        <charset val="134"/>
      </rPr>
      <t>450</t>
    </r>
    <r>
      <rPr>
        <sz val="11"/>
        <rFont val="宋体"/>
        <charset val="134"/>
      </rPr>
      <t>米，污水支管</t>
    </r>
    <r>
      <rPr>
        <sz val="11"/>
        <rFont val="Times New Roman"/>
        <charset val="134"/>
      </rPr>
      <t>609</t>
    </r>
    <r>
      <rPr>
        <sz val="11"/>
        <rFont val="宋体"/>
        <charset val="134"/>
      </rPr>
      <t>米，检查井</t>
    </r>
    <r>
      <rPr>
        <sz val="11"/>
        <rFont val="Times New Roman"/>
        <charset val="134"/>
      </rPr>
      <t>25</t>
    </r>
    <r>
      <rPr>
        <sz val="11"/>
        <rFont val="宋体"/>
        <charset val="134"/>
      </rPr>
      <t>座，道路破除及恢复</t>
    </r>
    <r>
      <rPr>
        <sz val="11"/>
        <rFont val="Times New Roman"/>
        <charset val="134"/>
      </rPr>
      <t>113</t>
    </r>
    <r>
      <rPr>
        <sz val="11"/>
        <rFont val="宋体"/>
        <charset val="134"/>
      </rPr>
      <t>平方米，排水盖板沟</t>
    </r>
    <r>
      <rPr>
        <sz val="11"/>
        <rFont val="Times New Roman"/>
        <charset val="134"/>
      </rPr>
      <t>3</t>
    </r>
    <r>
      <rPr>
        <sz val="11"/>
        <rFont val="宋体"/>
        <charset val="134"/>
      </rPr>
      <t>米沟渠破除及恢复</t>
    </r>
    <r>
      <rPr>
        <sz val="11"/>
        <rFont val="Times New Roman"/>
        <charset val="134"/>
      </rPr>
      <t>89</t>
    </r>
    <r>
      <rPr>
        <sz val="11"/>
        <rFont val="宋体"/>
        <charset val="134"/>
      </rPr>
      <t>米</t>
    </r>
  </si>
  <si>
    <r>
      <rPr>
        <sz val="11"/>
        <rFont val="宋体"/>
        <charset val="134"/>
      </rPr>
      <t>项目建成后，解决村屯污水横流问题，改善基础设施、方便群众出行和产业运输、促进农民增受，总受益</t>
    </r>
    <r>
      <rPr>
        <sz val="11"/>
        <rFont val="Times New Roman"/>
        <charset val="134"/>
      </rPr>
      <t>37</t>
    </r>
    <r>
      <rPr>
        <sz val="11"/>
        <rFont val="宋体"/>
        <charset val="134"/>
      </rPr>
      <t>户</t>
    </r>
    <r>
      <rPr>
        <sz val="11"/>
        <rFont val="Times New Roman"/>
        <charset val="134"/>
      </rPr>
      <t>146</t>
    </r>
    <r>
      <rPr>
        <sz val="11"/>
        <rFont val="宋体"/>
        <charset val="134"/>
      </rPr>
      <t>人（其中建档立卡脱贫户</t>
    </r>
    <r>
      <rPr>
        <sz val="11"/>
        <rFont val="Times New Roman"/>
        <charset val="134"/>
      </rPr>
      <t>15</t>
    </r>
    <r>
      <rPr>
        <sz val="11"/>
        <rFont val="宋体"/>
        <charset val="134"/>
      </rPr>
      <t>户</t>
    </r>
    <r>
      <rPr>
        <sz val="11"/>
        <rFont val="Times New Roman"/>
        <charset val="134"/>
      </rPr>
      <t>60</t>
    </r>
    <r>
      <rPr>
        <sz val="11"/>
        <rFont val="宋体"/>
        <charset val="134"/>
      </rPr>
      <t>人）。</t>
    </r>
  </si>
  <si>
    <t>融安县大将镇瓜洞村浪坪坝新建盖板涵项目</t>
  </si>
  <si>
    <t>瓜洞村</t>
  </si>
  <si>
    <r>
      <rPr>
        <sz val="11"/>
        <rFont val="宋体"/>
        <charset val="134"/>
      </rPr>
      <t>新建长</t>
    </r>
    <r>
      <rPr>
        <sz val="11"/>
        <rFont val="Times New Roman"/>
        <charset val="134"/>
      </rPr>
      <t>15</t>
    </r>
    <r>
      <rPr>
        <sz val="11"/>
        <rFont val="宋体"/>
        <charset val="134"/>
      </rPr>
      <t>米，宽</t>
    </r>
    <r>
      <rPr>
        <sz val="11"/>
        <rFont val="Times New Roman"/>
        <charset val="134"/>
      </rPr>
      <t>3.5</t>
    </r>
    <r>
      <rPr>
        <sz val="11"/>
        <rFont val="宋体"/>
        <charset val="134"/>
      </rPr>
      <t>米，高</t>
    </r>
    <r>
      <rPr>
        <sz val="11"/>
        <rFont val="Times New Roman"/>
        <charset val="134"/>
      </rPr>
      <t>3</t>
    </r>
    <r>
      <rPr>
        <sz val="11"/>
        <rFont val="宋体"/>
        <charset val="134"/>
      </rPr>
      <t>米盖板涵。引桥</t>
    </r>
    <r>
      <rPr>
        <sz val="11"/>
        <rFont val="Times New Roman"/>
        <charset val="134"/>
      </rPr>
      <t>10</t>
    </r>
    <r>
      <rPr>
        <sz val="11"/>
        <rFont val="宋体"/>
        <charset val="134"/>
      </rPr>
      <t>米，引桥挡墙</t>
    </r>
    <r>
      <rPr>
        <sz val="11"/>
        <rFont val="Times New Roman"/>
        <charset val="134"/>
      </rPr>
      <t>4</t>
    </r>
    <r>
      <rPr>
        <sz val="11"/>
        <rFont val="宋体"/>
        <charset val="134"/>
      </rPr>
      <t>幅高</t>
    </r>
    <r>
      <rPr>
        <sz val="11"/>
        <rFont val="Times New Roman"/>
        <charset val="134"/>
      </rPr>
      <t>3</t>
    </r>
    <r>
      <rPr>
        <sz val="11"/>
        <rFont val="宋体"/>
        <charset val="134"/>
      </rPr>
      <t>米，长</t>
    </r>
    <r>
      <rPr>
        <sz val="11"/>
        <rFont val="Times New Roman"/>
        <charset val="134"/>
      </rPr>
      <t>10m</t>
    </r>
    <r>
      <rPr>
        <sz val="11"/>
        <rFont val="宋体"/>
        <charset val="134"/>
      </rPr>
      <t>。</t>
    </r>
  </si>
  <si>
    <r>
      <rPr>
        <sz val="11"/>
        <rFont val="宋体"/>
        <charset val="134"/>
      </rPr>
      <t>项目建成后，解决村屯涉水道路出行安全隐患，改善基础设施、方便群众出行和产业运输、促进农民增受，总受益</t>
    </r>
    <r>
      <rPr>
        <sz val="11"/>
        <rFont val="Times New Roman"/>
        <charset val="134"/>
      </rPr>
      <t>482</t>
    </r>
    <r>
      <rPr>
        <sz val="11"/>
        <rFont val="宋体"/>
        <charset val="134"/>
      </rPr>
      <t>户</t>
    </r>
    <r>
      <rPr>
        <sz val="11"/>
        <rFont val="Times New Roman"/>
        <charset val="134"/>
      </rPr>
      <t>1495</t>
    </r>
    <r>
      <rPr>
        <sz val="11"/>
        <rFont val="宋体"/>
        <charset val="134"/>
      </rPr>
      <t>人（其中建档立卡脱贫户</t>
    </r>
    <r>
      <rPr>
        <sz val="11"/>
        <rFont val="Times New Roman"/>
        <charset val="134"/>
      </rPr>
      <t>121</t>
    </r>
    <r>
      <rPr>
        <sz val="11"/>
        <rFont val="宋体"/>
        <charset val="134"/>
      </rPr>
      <t>户</t>
    </r>
    <r>
      <rPr>
        <sz val="11"/>
        <rFont val="Times New Roman"/>
        <charset val="134"/>
      </rPr>
      <t>431</t>
    </r>
    <r>
      <rPr>
        <sz val="11"/>
        <rFont val="宋体"/>
        <charset val="134"/>
      </rPr>
      <t>人）。</t>
    </r>
  </si>
  <si>
    <r>
      <rPr>
        <sz val="11"/>
        <rFont val="宋体"/>
        <charset val="134"/>
      </rPr>
      <t>通过改善基础设</t>
    </r>
    <r>
      <rPr>
        <sz val="11"/>
        <rFont val="Times New Roman"/>
        <charset val="134"/>
      </rPr>
      <t>,</t>
    </r>
    <r>
      <rPr>
        <sz val="11"/>
        <rFont val="宋体"/>
        <charset val="134"/>
      </rPr>
      <t>方便群众出行和，产业运输，促进农户增收。</t>
    </r>
  </si>
  <si>
    <t>融安县大将镇东潭村大虾屯通屯道路新建盖板涵项目</t>
  </si>
  <si>
    <t>东潭村</t>
  </si>
  <si>
    <r>
      <rPr>
        <sz val="11"/>
        <rFont val="宋体"/>
        <charset val="134"/>
      </rPr>
      <t>新建长</t>
    </r>
    <r>
      <rPr>
        <sz val="11"/>
        <rFont val="Times New Roman"/>
        <charset val="134"/>
      </rPr>
      <t>8</t>
    </r>
    <r>
      <rPr>
        <sz val="11"/>
        <rFont val="宋体"/>
        <charset val="134"/>
      </rPr>
      <t>米、宽</t>
    </r>
    <r>
      <rPr>
        <sz val="11"/>
        <rFont val="Times New Roman"/>
        <charset val="134"/>
      </rPr>
      <t>4</t>
    </r>
    <r>
      <rPr>
        <sz val="11"/>
        <rFont val="宋体"/>
        <charset val="134"/>
      </rPr>
      <t>米、高</t>
    </r>
    <r>
      <rPr>
        <sz val="11"/>
        <rFont val="Times New Roman"/>
        <charset val="134"/>
      </rPr>
      <t>3</t>
    </r>
    <r>
      <rPr>
        <sz val="11"/>
        <rFont val="宋体"/>
        <charset val="134"/>
      </rPr>
      <t>米盖板涵</t>
    </r>
    <r>
      <rPr>
        <sz val="11"/>
        <rFont val="Times New Roman"/>
        <charset val="134"/>
      </rPr>
      <t>1</t>
    </r>
    <r>
      <rPr>
        <sz val="11"/>
        <rFont val="宋体"/>
        <charset val="134"/>
      </rPr>
      <t>道；引桥</t>
    </r>
    <r>
      <rPr>
        <sz val="11"/>
        <rFont val="Times New Roman"/>
        <charset val="134"/>
      </rPr>
      <t>10</t>
    </r>
    <r>
      <rPr>
        <sz val="11"/>
        <rFont val="宋体"/>
        <charset val="134"/>
      </rPr>
      <t>米，</t>
    </r>
    <r>
      <rPr>
        <sz val="11"/>
        <rFont val="Times New Roman"/>
        <charset val="134"/>
      </rPr>
      <t>48</t>
    </r>
    <r>
      <rPr>
        <sz val="11"/>
        <rFont val="宋体"/>
        <charset val="134"/>
      </rPr>
      <t>立方米的挡土墙</t>
    </r>
    <r>
      <rPr>
        <sz val="11"/>
        <rFont val="Times New Roman"/>
        <charset val="134"/>
      </rPr>
      <t>1</t>
    </r>
    <r>
      <rPr>
        <sz val="11"/>
        <rFont val="宋体"/>
        <charset val="134"/>
      </rPr>
      <t>处。</t>
    </r>
  </si>
  <si>
    <r>
      <rPr>
        <sz val="11"/>
        <rFont val="宋体"/>
        <charset val="134"/>
      </rPr>
      <t>通过新建过水盖板涵，达到消除村屯涉水道路出行安全隐患，改善基础设施、方便群众出行和产业运输的目的，总受益</t>
    </r>
    <r>
      <rPr>
        <sz val="11"/>
        <rFont val="Times New Roman"/>
        <charset val="134"/>
      </rPr>
      <t>140</t>
    </r>
    <r>
      <rPr>
        <sz val="11"/>
        <rFont val="宋体"/>
        <charset val="134"/>
      </rPr>
      <t>户</t>
    </r>
    <r>
      <rPr>
        <sz val="11"/>
        <rFont val="Times New Roman"/>
        <charset val="134"/>
      </rPr>
      <t>472</t>
    </r>
    <r>
      <rPr>
        <sz val="11"/>
        <rFont val="宋体"/>
        <charset val="134"/>
      </rPr>
      <t>人，其中建档立卡脱贫户</t>
    </r>
    <r>
      <rPr>
        <sz val="11"/>
        <rFont val="Times New Roman"/>
        <charset val="134"/>
      </rPr>
      <t>24</t>
    </r>
    <r>
      <rPr>
        <sz val="11"/>
        <rFont val="宋体"/>
        <charset val="134"/>
      </rPr>
      <t>户</t>
    </r>
    <r>
      <rPr>
        <sz val="11"/>
        <rFont val="Times New Roman"/>
        <charset val="134"/>
      </rPr>
      <t>89</t>
    </r>
    <r>
      <rPr>
        <sz val="11"/>
        <rFont val="宋体"/>
        <charset val="134"/>
      </rPr>
      <t>人。</t>
    </r>
  </si>
  <si>
    <t>改善基础设施、带动生产。</t>
  </si>
  <si>
    <t>市场建设和农村物流</t>
  </si>
  <si>
    <r>
      <rPr>
        <sz val="11"/>
        <rFont val="宋体"/>
        <charset val="134"/>
      </rPr>
      <t>融安县大将镇</t>
    </r>
    <r>
      <rPr>
        <sz val="11"/>
        <rFont val="Times New Roman"/>
        <charset val="134"/>
      </rPr>
      <t>“</t>
    </r>
    <r>
      <rPr>
        <sz val="11"/>
        <rFont val="宋体"/>
        <charset val="134"/>
      </rPr>
      <t>小村之恋</t>
    </r>
    <r>
      <rPr>
        <sz val="11"/>
        <rFont val="Times New Roman"/>
        <charset val="134"/>
      </rPr>
      <t>”</t>
    </r>
    <r>
      <rPr>
        <sz val="11"/>
        <rFont val="宋体"/>
        <charset val="134"/>
      </rPr>
      <t>融安金桔产业融合发展示范园提升工程</t>
    </r>
  </si>
  <si>
    <t>2025.11.25</t>
  </si>
  <si>
    <r>
      <rPr>
        <sz val="11"/>
        <rFont val="宋体"/>
        <charset val="134"/>
      </rPr>
      <t>采购电脑果蔬重量分选机</t>
    </r>
    <r>
      <rPr>
        <sz val="11"/>
        <rFont val="Times New Roman"/>
        <charset val="134"/>
      </rPr>
      <t>1</t>
    </r>
    <r>
      <rPr>
        <sz val="11"/>
        <rFont val="宋体"/>
        <charset val="134"/>
      </rPr>
      <t>台，用于金桔分拣。型号：</t>
    </r>
    <r>
      <rPr>
        <sz val="11"/>
        <rFont val="Times New Roman"/>
        <charset val="134"/>
      </rPr>
      <t>6GFDZ-4G</t>
    </r>
    <r>
      <rPr>
        <sz val="11"/>
        <rFont val="宋体"/>
        <charset val="134"/>
      </rPr>
      <t>四通道。产业园周边基础设施提升。</t>
    </r>
  </si>
  <si>
    <r>
      <rPr>
        <sz val="11"/>
        <rFont val="宋体"/>
        <charset val="134"/>
      </rPr>
      <t>通过</t>
    </r>
    <r>
      <rPr>
        <sz val="11"/>
        <rFont val="Times New Roman"/>
        <charset val="134"/>
      </rPr>
      <t>“</t>
    </r>
    <r>
      <rPr>
        <sz val="11"/>
        <rFont val="宋体"/>
        <charset val="134"/>
      </rPr>
      <t>小村之恋融安金桔产业融合发展示范园提升工程，提升产业园区整体环境，提高金桔选果分拣的效率和质量，受益全镇</t>
    </r>
    <r>
      <rPr>
        <sz val="11"/>
        <rFont val="Times New Roman"/>
        <charset val="134"/>
      </rPr>
      <t>8367</t>
    </r>
    <r>
      <rPr>
        <sz val="11"/>
        <rFont val="宋体"/>
        <charset val="134"/>
      </rPr>
      <t>户</t>
    </r>
    <r>
      <rPr>
        <sz val="11"/>
        <rFont val="Times New Roman"/>
        <charset val="134"/>
      </rPr>
      <t>25000</t>
    </r>
    <r>
      <rPr>
        <sz val="11"/>
        <rFont val="宋体"/>
        <charset val="134"/>
      </rPr>
      <t>人，其中建档立卡脱贫户</t>
    </r>
    <r>
      <rPr>
        <sz val="11"/>
        <rFont val="Times New Roman"/>
        <charset val="134"/>
      </rPr>
      <t>1819</t>
    </r>
    <r>
      <rPr>
        <sz val="11"/>
        <rFont val="宋体"/>
        <charset val="134"/>
      </rPr>
      <t>户</t>
    </r>
    <r>
      <rPr>
        <sz val="11"/>
        <rFont val="Times New Roman"/>
        <charset val="134"/>
      </rPr>
      <t>6482</t>
    </r>
    <r>
      <rPr>
        <sz val="11"/>
        <rFont val="宋体"/>
        <charset val="134"/>
      </rPr>
      <t>人。</t>
    </r>
  </si>
  <si>
    <t>就业务工、带动生产、帮助产销对接</t>
  </si>
  <si>
    <t>融安县大将镇古云村一屯人饮工程</t>
  </si>
  <si>
    <r>
      <rPr>
        <sz val="11"/>
        <rFont val="宋体"/>
        <charset val="134"/>
      </rPr>
      <t>新建</t>
    </r>
    <r>
      <rPr>
        <sz val="11"/>
        <rFont val="Times New Roman"/>
        <charset val="134"/>
      </rPr>
      <t>35</t>
    </r>
    <r>
      <rPr>
        <sz val="11"/>
        <rFont val="宋体"/>
        <charset val="134"/>
      </rPr>
      <t>立方米蓄水池一个，拦水坝一个，铺设供水管道</t>
    </r>
    <r>
      <rPr>
        <sz val="11"/>
        <rFont val="Times New Roman"/>
        <charset val="134"/>
      </rPr>
      <t>5500</t>
    </r>
    <r>
      <rPr>
        <sz val="11"/>
        <rFont val="宋体"/>
        <charset val="134"/>
      </rPr>
      <t>米</t>
    </r>
  </si>
  <si>
    <r>
      <rPr>
        <sz val="11"/>
        <rFont val="宋体"/>
        <charset val="134"/>
      </rPr>
      <t>通过新建蓄水供水设施，解决一屯饮水安全问题，共受益</t>
    </r>
    <r>
      <rPr>
        <sz val="11"/>
        <rFont val="Times New Roman"/>
        <charset val="134"/>
      </rPr>
      <t>24</t>
    </r>
    <r>
      <rPr>
        <sz val="11"/>
        <rFont val="宋体"/>
        <charset val="134"/>
      </rPr>
      <t>户</t>
    </r>
    <r>
      <rPr>
        <sz val="11"/>
        <rFont val="Times New Roman"/>
        <charset val="134"/>
      </rPr>
      <t>87</t>
    </r>
    <r>
      <rPr>
        <sz val="11"/>
        <rFont val="宋体"/>
        <charset val="134"/>
      </rPr>
      <t>人，其中建档立卡脱贫户</t>
    </r>
    <r>
      <rPr>
        <sz val="11"/>
        <rFont val="Times New Roman"/>
        <charset val="134"/>
      </rPr>
      <t>5</t>
    </r>
    <r>
      <rPr>
        <sz val="11"/>
        <rFont val="宋体"/>
        <charset val="134"/>
      </rPr>
      <t>户</t>
    </r>
    <r>
      <rPr>
        <sz val="11"/>
        <rFont val="Times New Roman"/>
        <charset val="134"/>
      </rPr>
      <t>20</t>
    </r>
    <r>
      <rPr>
        <sz val="11"/>
        <rFont val="宋体"/>
        <charset val="134"/>
      </rPr>
      <t>人。</t>
    </r>
  </si>
  <si>
    <t>完善基础设施，提高农户生产生活质量</t>
  </si>
  <si>
    <t>融安县大将镇董安村小排屯饮水工程</t>
  </si>
  <si>
    <r>
      <rPr>
        <sz val="11"/>
        <rFont val="宋体"/>
        <charset val="134"/>
      </rPr>
      <t>水管</t>
    </r>
    <r>
      <rPr>
        <sz val="11"/>
        <rFont val="Times New Roman"/>
        <charset val="134"/>
      </rPr>
      <t>5000</t>
    </r>
    <r>
      <rPr>
        <sz val="11"/>
        <rFont val="宋体"/>
        <charset val="134"/>
      </rPr>
      <t>米，拦水坝一座，蓄水池一座</t>
    </r>
  </si>
  <si>
    <r>
      <rPr>
        <sz val="11"/>
        <rFont val="宋体"/>
        <charset val="134"/>
      </rPr>
      <t>解决小排屯</t>
    </r>
    <r>
      <rPr>
        <sz val="11"/>
        <rFont val="Times New Roman"/>
        <charset val="134"/>
      </rPr>
      <t>53</t>
    </r>
    <r>
      <rPr>
        <sz val="11"/>
        <rFont val="宋体"/>
        <charset val="134"/>
      </rPr>
      <t>户</t>
    </r>
    <r>
      <rPr>
        <sz val="11"/>
        <rFont val="Times New Roman"/>
        <charset val="134"/>
      </rPr>
      <t>188</t>
    </r>
    <r>
      <rPr>
        <sz val="11"/>
        <rFont val="宋体"/>
        <charset val="134"/>
      </rPr>
      <t>人（其中建档立卡脱贫户</t>
    </r>
    <r>
      <rPr>
        <sz val="11"/>
        <rFont val="Times New Roman"/>
        <charset val="134"/>
      </rPr>
      <t>5</t>
    </r>
    <r>
      <rPr>
        <sz val="11"/>
        <rFont val="宋体"/>
        <charset val="134"/>
      </rPr>
      <t>户</t>
    </r>
    <r>
      <rPr>
        <sz val="11"/>
        <rFont val="Times New Roman"/>
        <charset val="134"/>
      </rPr>
      <t>20</t>
    </r>
    <r>
      <rPr>
        <sz val="11"/>
        <rFont val="宋体"/>
        <charset val="134"/>
      </rPr>
      <t>人）由于水量不足原因造成的生活用水问题，提高村民生活质量，提升群众满意度</t>
    </r>
  </si>
  <si>
    <t>改善董安村的生产生活条件，促进产业发展类。</t>
  </si>
  <si>
    <t>融安县大将镇龙妙村龙村屯产业道路提升工程</t>
  </si>
  <si>
    <t>龙妙村</t>
  </si>
  <si>
    <r>
      <rPr>
        <sz val="11"/>
        <rFont val="宋体"/>
        <charset val="134"/>
      </rPr>
      <t>新建硬化产业路路口四处共计</t>
    </r>
    <r>
      <rPr>
        <sz val="11"/>
        <rFont val="Times New Roman"/>
        <charset val="134"/>
      </rPr>
      <t>125</t>
    </r>
    <r>
      <rPr>
        <sz val="11"/>
        <rFont val="宋体"/>
        <charset val="134"/>
      </rPr>
      <t>米，新建路口</t>
    </r>
    <r>
      <rPr>
        <sz val="11"/>
        <rFont val="Times New Roman"/>
        <charset val="134"/>
      </rPr>
      <t>40</t>
    </r>
    <r>
      <rPr>
        <sz val="11"/>
        <rFont val="宋体"/>
        <charset val="134"/>
      </rPr>
      <t>米</t>
    </r>
    <r>
      <rPr>
        <sz val="11"/>
        <rFont val="Times New Roman"/>
        <charset val="134"/>
      </rPr>
      <t>*3</t>
    </r>
    <r>
      <rPr>
        <sz val="11"/>
        <rFont val="宋体"/>
        <charset val="134"/>
      </rPr>
      <t>米</t>
    </r>
    <r>
      <rPr>
        <sz val="11"/>
        <rFont val="Times New Roman"/>
        <charset val="134"/>
      </rPr>
      <t>*0.8</t>
    </r>
    <r>
      <rPr>
        <sz val="11"/>
        <rFont val="宋体"/>
        <charset val="134"/>
      </rPr>
      <t>米挡土墙，新建护栏</t>
    </r>
    <r>
      <rPr>
        <sz val="11"/>
        <rFont val="Times New Roman"/>
        <charset val="134"/>
      </rPr>
      <t>50</t>
    </r>
    <r>
      <rPr>
        <sz val="11"/>
        <rFont val="宋体"/>
        <charset val="134"/>
      </rPr>
      <t>米</t>
    </r>
  </si>
  <si>
    <r>
      <rPr>
        <sz val="11"/>
        <rFont val="宋体"/>
        <charset val="134"/>
      </rPr>
      <t>通过建设这条产业路达到增产促受的目的，受益人数</t>
    </r>
    <r>
      <rPr>
        <sz val="11"/>
        <rFont val="Times New Roman"/>
        <charset val="134"/>
      </rPr>
      <t>235</t>
    </r>
    <r>
      <rPr>
        <sz val="11"/>
        <rFont val="宋体"/>
        <charset val="134"/>
      </rPr>
      <t>户</t>
    </r>
    <r>
      <rPr>
        <sz val="11"/>
        <rFont val="Times New Roman"/>
        <charset val="134"/>
      </rPr>
      <t>816</t>
    </r>
    <r>
      <rPr>
        <sz val="11"/>
        <rFont val="宋体"/>
        <charset val="134"/>
      </rPr>
      <t>人，其中建档立卡脱贫户</t>
    </r>
    <r>
      <rPr>
        <sz val="11"/>
        <rFont val="Times New Roman"/>
        <charset val="134"/>
      </rPr>
      <t>35</t>
    </r>
    <r>
      <rPr>
        <sz val="11"/>
        <rFont val="宋体"/>
        <charset val="134"/>
      </rPr>
      <t>户</t>
    </r>
    <r>
      <rPr>
        <sz val="11"/>
        <rFont val="Times New Roman"/>
        <charset val="134"/>
      </rPr>
      <t>86</t>
    </r>
    <r>
      <rPr>
        <sz val="11"/>
        <rFont val="宋体"/>
        <charset val="134"/>
      </rPr>
      <t>人，主要产业有滑皮金桔，脆蜜金桔共计</t>
    </r>
    <r>
      <rPr>
        <sz val="11"/>
        <rFont val="Times New Roman"/>
        <charset val="134"/>
      </rPr>
      <t>460</t>
    </r>
    <r>
      <rPr>
        <sz val="11"/>
        <rFont val="宋体"/>
        <charset val="134"/>
      </rPr>
      <t>多亩，预计人均年收入增加</t>
    </r>
    <r>
      <rPr>
        <sz val="11"/>
        <rFont val="Times New Roman"/>
        <charset val="134"/>
      </rPr>
      <t>500</t>
    </r>
    <r>
      <rPr>
        <sz val="11"/>
        <rFont val="宋体"/>
        <charset val="134"/>
      </rPr>
      <t>元。</t>
    </r>
  </si>
  <si>
    <t>融安县大将镇才妙村才妙村秧木冲口到门头坳金桔产业路建设</t>
  </si>
  <si>
    <r>
      <rPr>
        <sz val="11"/>
        <rFont val="宋体"/>
        <charset val="134"/>
      </rPr>
      <t>建设连通才妙屯、上二柱屯、下二柱屯至茶山屯砂石通屯道路长</t>
    </r>
    <r>
      <rPr>
        <sz val="11"/>
        <rFont val="Times New Roman"/>
        <charset val="134"/>
      </rPr>
      <t>3000</t>
    </r>
    <r>
      <rPr>
        <sz val="11"/>
        <rFont val="宋体"/>
        <charset val="134"/>
      </rPr>
      <t>米，宽</t>
    </r>
    <r>
      <rPr>
        <sz val="11"/>
        <rFont val="Times New Roman"/>
        <charset val="134"/>
      </rPr>
      <t>4</t>
    </r>
    <r>
      <rPr>
        <sz val="11"/>
        <rFont val="宋体"/>
        <charset val="134"/>
      </rPr>
      <t>米（其中已有基础林间道路路</t>
    </r>
    <r>
      <rPr>
        <sz val="11"/>
        <rFont val="Times New Roman"/>
        <charset val="134"/>
      </rPr>
      <t>2700</t>
    </r>
    <r>
      <rPr>
        <sz val="11"/>
        <rFont val="宋体"/>
        <charset val="134"/>
      </rPr>
      <t>米，需要新开通连接</t>
    </r>
    <r>
      <rPr>
        <sz val="11"/>
        <rFont val="Times New Roman"/>
        <charset val="134"/>
      </rPr>
      <t>300</t>
    </r>
    <r>
      <rPr>
        <sz val="11"/>
        <rFont val="宋体"/>
        <charset val="134"/>
      </rPr>
      <t>米），新建涵管</t>
    </r>
    <r>
      <rPr>
        <sz val="11"/>
        <rFont val="Times New Roman"/>
        <charset val="134"/>
      </rPr>
      <t>5</t>
    </r>
    <r>
      <rPr>
        <sz val="11"/>
        <rFont val="宋体"/>
        <charset val="134"/>
      </rPr>
      <t>处，挡土墙</t>
    </r>
    <r>
      <rPr>
        <sz val="11"/>
        <rFont val="Times New Roman"/>
        <charset val="134"/>
      </rPr>
      <t>20</t>
    </r>
    <r>
      <rPr>
        <sz val="11"/>
        <rFont val="宋体"/>
        <charset val="134"/>
      </rPr>
      <t>米</t>
    </r>
    <r>
      <rPr>
        <sz val="11"/>
        <rFont val="Times New Roman"/>
        <charset val="134"/>
      </rPr>
      <t>*3.5</t>
    </r>
    <r>
      <rPr>
        <sz val="11"/>
        <rFont val="宋体"/>
        <charset val="134"/>
      </rPr>
      <t>米。</t>
    </r>
  </si>
  <si>
    <r>
      <rPr>
        <sz val="11"/>
        <rFont val="宋体"/>
        <charset val="134"/>
      </rPr>
      <t>产业基地金桔</t>
    </r>
    <r>
      <rPr>
        <sz val="11"/>
        <rFont val="Times New Roman"/>
        <charset val="134"/>
      </rPr>
      <t>100</t>
    </r>
    <r>
      <rPr>
        <sz val="11"/>
        <rFont val="宋体"/>
        <charset val="134"/>
      </rPr>
      <t>多亩（均为丰产期），杉木</t>
    </r>
    <r>
      <rPr>
        <sz val="11"/>
        <rFont val="Times New Roman"/>
        <charset val="134"/>
      </rPr>
      <t>1000</t>
    </r>
    <r>
      <rPr>
        <sz val="11"/>
        <rFont val="宋体"/>
        <charset val="134"/>
      </rPr>
      <t>多亩，项目建成后，实现年产金桔</t>
    </r>
    <r>
      <rPr>
        <sz val="11"/>
        <rFont val="Times New Roman"/>
        <charset val="134"/>
      </rPr>
      <t>50</t>
    </r>
    <r>
      <rPr>
        <sz val="11"/>
        <rFont val="宋体"/>
        <charset val="134"/>
      </rPr>
      <t>万斤，产值</t>
    </r>
    <r>
      <rPr>
        <sz val="11"/>
        <rFont val="Times New Roman"/>
        <charset val="134"/>
      </rPr>
      <t>300</t>
    </r>
    <r>
      <rPr>
        <sz val="11"/>
        <rFont val="宋体"/>
        <charset val="134"/>
      </rPr>
      <t>万元受益农户</t>
    </r>
    <r>
      <rPr>
        <sz val="11"/>
        <rFont val="Times New Roman"/>
        <charset val="134"/>
      </rPr>
      <t>182</t>
    </r>
    <r>
      <rPr>
        <sz val="11"/>
        <rFont val="宋体"/>
        <charset val="134"/>
      </rPr>
      <t>户</t>
    </r>
    <r>
      <rPr>
        <sz val="11"/>
        <rFont val="Times New Roman"/>
        <charset val="134"/>
      </rPr>
      <t>635</t>
    </r>
    <r>
      <rPr>
        <sz val="11"/>
        <rFont val="宋体"/>
        <charset val="134"/>
      </rPr>
      <t>人，其中脱贫户（含监测户）</t>
    </r>
    <r>
      <rPr>
        <sz val="11"/>
        <rFont val="Times New Roman"/>
        <charset val="134"/>
      </rPr>
      <t>52</t>
    </r>
    <r>
      <rPr>
        <sz val="11"/>
        <rFont val="宋体"/>
        <charset val="134"/>
      </rPr>
      <t>户</t>
    </r>
    <r>
      <rPr>
        <sz val="11"/>
        <rFont val="Times New Roman"/>
        <charset val="134"/>
      </rPr>
      <t>195</t>
    </r>
    <r>
      <rPr>
        <sz val="11"/>
        <rFont val="宋体"/>
        <charset val="134"/>
      </rPr>
      <t>人，预计人均收入增长</t>
    </r>
    <r>
      <rPr>
        <sz val="11"/>
        <rFont val="Times New Roman"/>
        <charset val="134"/>
      </rPr>
      <t>1000</t>
    </r>
    <r>
      <rPr>
        <sz val="11"/>
        <rFont val="宋体"/>
        <charset val="134"/>
      </rPr>
      <t>元。</t>
    </r>
  </si>
  <si>
    <t>通过销售产品、务工就业，促进特色产业发展类，增加产业覆盖率，巩固脱贫成效。</t>
  </si>
  <si>
    <t>大将镇太江村乌岭屯金桔产业基地道路建设</t>
  </si>
  <si>
    <t>太江村</t>
  </si>
  <si>
    <r>
      <rPr>
        <sz val="11"/>
        <rFont val="宋体"/>
        <charset val="134"/>
      </rPr>
      <t>新建硬化路</t>
    </r>
    <r>
      <rPr>
        <sz val="11"/>
        <rFont val="Times New Roman"/>
        <charset val="134"/>
      </rPr>
      <t>800</t>
    </r>
    <r>
      <rPr>
        <sz val="11"/>
        <rFont val="宋体"/>
        <charset val="134"/>
      </rPr>
      <t>米，宽</t>
    </r>
    <r>
      <rPr>
        <sz val="11"/>
        <rFont val="Times New Roman"/>
        <charset val="134"/>
      </rPr>
      <t>3.5</t>
    </r>
    <r>
      <rPr>
        <sz val="11"/>
        <rFont val="宋体"/>
        <charset val="134"/>
      </rPr>
      <t>米，厚</t>
    </r>
    <r>
      <rPr>
        <sz val="11"/>
        <rFont val="Times New Roman"/>
        <charset val="134"/>
      </rPr>
      <t>0.18</t>
    </r>
    <r>
      <rPr>
        <sz val="11"/>
        <rFont val="宋体"/>
        <charset val="134"/>
      </rPr>
      <t>米。新建长</t>
    </r>
    <r>
      <rPr>
        <sz val="11"/>
        <rFont val="Times New Roman"/>
        <charset val="134"/>
      </rPr>
      <t>3.5</t>
    </r>
    <r>
      <rPr>
        <sz val="11"/>
        <rFont val="宋体"/>
        <charset val="134"/>
      </rPr>
      <t>、宽</t>
    </r>
    <r>
      <rPr>
        <sz val="11"/>
        <rFont val="Times New Roman"/>
        <charset val="134"/>
      </rPr>
      <t>3.5</t>
    </r>
    <r>
      <rPr>
        <sz val="11"/>
        <rFont val="宋体"/>
        <charset val="134"/>
      </rPr>
      <t>、高</t>
    </r>
    <r>
      <rPr>
        <sz val="11"/>
        <rFont val="Times New Roman"/>
        <charset val="134"/>
      </rPr>
      <t>2</t>
    </r>
    <r>
      <rPr>
        <sz val="11"/>
        <rFont val="宋体"/>
        <charset val="134"/>
      </rPr>
      <t>米盖板涵</t>
    </r>
    <r>
      <rPr>
        <sz val="11"/>
        <rFont val="Times New Roman"/>
        <charset val="134"/>
      </rPr>
      <t>1</t>
    </r>
    <r>
      <rPr>
        <sz val="11"/>
        <rFont val="宋体"/>
        <charset val="134"/>
      </rPr>
      <t>座。</t>
    </r>
  </si>
  <si>
    <r>
      <rPr>
        <sz val="11"/>
        <rFont val="宋体"/>
        <charset val="134"/>
      </rPr>
      <t>通过新建产业路，改善村基础设施，方便群众发展产业及运输成本，项目覆盖金桔产业面积</t>
    </r>
    <r>
      <rPr>
        <sz val="11"/>
        <rFont val="Times New Roman"/>
        <charset val="134"/>
      </rPr>
      <t>100</t>
    </r>
    <r>
      <rPr>
        <sz val="11"/>
        <rFont val="宋体"/>
        <charset val="134"/>
      </rPr>
      <t>亩、杉木</t>
    </r>
    <r>
      <rPr>
        <sz val="11"/>
        <rFont val="Times New Roman"/>
        <charset val="134"/>
      </rPr>
      <t>2000</t>
    </r>
    <r>
      <rPr>
        <sz val="11"/>
        <rFont val="宋体"/>
        <charset val="134"/>
      </rPr>
      <t>亩。总受益</t>
    </r>
    <r>
      <rPr>
        <sz val="11"/>
        <rFont val="Times New Roman"/>
        <charset val="134"/>
      </rPr>
      <t>52</t>
    </r>
    <r>
      <rPr>
        <sz val="11"/>
        <rFont val="宋体"/>
        <charset val="134"/>
      </rPr>
      <t>户</t>
    </r>
    <r>
      <rPr>
        <sz val="11"/>
        <rFont val="Times New Roman"/>
        <charset val="134"/>
      </rPr>
      <t>187</t>
    </r>
    <r>
      <rPr>
        <sz val="11"/>
        <rFont val="宋体"/>
        <charset val="134"/>
      </rPr>
      <t>人（其中建档立卡脱贫户</t>
    </r>
    <r>
      <rPr>
        <sz val="11"/>
        <rFont val="Times New Roman"/>
        <charset val="134"/>
      </rPr>
      <t>11</t>
    </r>
    <r>
      <rPr>
        <sz val="11"/>
        <rFont val="宋体"/>
        <charset val="134"/>
      </rPr>
      <t>户</t>
    </r>
    <r>
      <rPr>
        <sz val="11"/>
        <rFont val="Times New Roman"/>
        <charset val="134"/>
      </rPr>
      <t>50</t>
    </r>
    <r>
      <rPr>
        <sz val="11"/>
        <rFont val="宋体"/>
        <charset val="134"/>
      </rPr>
      <t>人）。</t>
    </r>
  </si>
  <si>
    <t>带动生产、帮助产销对接</t>
  </si>
  <si>
    <t>融安县大将镇保安村大段屯金桔产业基地道路建设</t>
  </si>
  <si>
    <t>保安村</t>
  </si>
  <si>
    <r>
      <rPr>
        <sz val="11"/>
        <rFont val="宋体"/>
        <charset val="134"/>
      </rPr>
      <t>新建硬化路</t>
    </r>
    <r>
      <rPr>
        <sz val="11"/>
        <rFont val="Times New Roman"/>
        <charset val="134"/>
      </rPr>
      <t>900</t>
    </r>
    <r>
      <rPr>
        <sz val="11"/>
        <rFont val="宋体"/>
        <charset val="134"/>
      </rPr>
      <t>米，宽</t>
    </r>
    <r>
      <rPr>
        <sz val="11"/>
        <rFont val="Times New Roman"/>
        <charset val="134"/>
      </rPr>
      <t>3.5</t>
    </r>
    <r>
      <rPr>
        <sz val="11"/>
        <rFont val="宋体"/>
        <charset val="134"/>
      </rPr>
      <t>米，厚</t>
    </r>
    <r>
      <rPr>
        <sz val="11"/>
        <rFont val="Times New Roman"/>
        <charset val="134"/>
      </rPr>
      <t>0.18</t>
    </r>
    <r>
      <rPr>
        <sz val="11"/>
        <rFont val="宋体"/>
        <charset val="134"/>
      </rPr>
      <t>米</t>
    </r>
  </si>
  <si>
    <r>
      <rPr>
        <sz val="11"/>
        <rFont val="宋体"/>
        <charset val="134"/>
      </rPr>
      <t>通过新建融安县大将镇保安村大段屯金桔产业基地道路建设，方便群众金桔管护和运输，带动群众种植积极性，减少运输成本；受益总户数</t>
    </r>
    <r>
      <rPr>
        <sz val="11"/>
        <rFont val="Times New Roman"/>
        <charset val="134"/>
      </rPr>
      <t>33</t>
    </r>
    <r>
      <rPr>
        <sz val="11"/>
        <rFont val="宋体"/>
        <charset val="134"/>
      </rPr>
      <t>户</t>
    </r>
    <r>
      <rPr>
        <sz val="11"/>
        <rFont val="Times New Roman"/>
        <charset val="134"/>
      </rPr>
      <t>170</t>
    </r>
    <r>
      <rPr>
        <sz val="11"/>
        <rFont val="宋体"/>
        <charset val="134"/>
      </rPr>
      <t>人，其中建档立卡户</t>
    </r>
    <r>
      <rPr>
        <sz val="11"/>
        <rFont val="Times New Roman"/>
        <charset val="134"/>
      </rPr>
      <t>13</t>
    </r>
    <r>
      <rPr>
        <sz val="11"/>
        <rFont val="宋体"/>
        <charset val="134"/>
      </rPr>
      <t>户</t>
    </r>
    <r>
      <rPr>
        <sz val="11"/>
        <rFont val="Times New Roman"/>
        <charset val="134"/>
      </rPr>
      <t>50</t>
    </r>
    <r>
      <rPr>
        <sz val="11"/>
        <rFont val="宋体"/>
        <charset val="134"/>
      </rPr>
      <t>人；项目覆盖金桔产业面积</t>
    </r>
    <r>
      <rPr>
        <sz val="11"/>
        <rFont val="Times New Roman"/>
        <charset val="134"/>
      </rPr>
      <t>100</t>
    </r>
    <r>
      <rPr>
        <sz val="11"/>
        <rFont val="宋体"/>
        <charset val="134"/>
      </rPr>
      <t>亩。</t>
    </r>
  </si>
  <si>
    <t>以工代赈</t>
  </si>
  <si>
    <t>大将镇太江村秧田屯金桔产业分拣基地建设</t>
  </si>
  <si>
    <r>
      <rPr>
        <sz val="11"/>
        <rFont val="宋体"/>
        <charset val="134"/>
      </rPr>
      <t>新建</t>
    </r>
    <r>
      <rPr>
        <sz val="11"/>
        <rFont val="Times New Roman"/>
        <charset val="134"/>
      </rPr>
      <t>500</t>
    </r>
    <r>
      <rPr>
        <sz val="11"/>
        <rFont val="宋体"/>
        <charset val="134"/>
      </rPr>
      <t>㎡钢架棚做为金桔选果场。扩宽原</t>
    </r>
    <r>
      <rPr>
        <sz val="11"/>
        <rFont val="Times New Roman"/>
        <charset val="134"/>
      </rPr>
      <t>2.5</t>
    </r>
    <r>
      <rPr>
        <sz val="11"/>
        <rFont val="宋体"/>
        <charset val="134"/>
      </rPr>
      <t>米硬化道路至</t>
    </r>
    <r>
      <rPr>
        <sz val="11"/>
        <rFont val="Times New Roman"/>
        <charset val="134"/>
      </rPr>
      <t>3.5</t>
    </r>
    <r>
      <rPr>
        <sz val="11"/>
        <rFont val="宋体"/>
        <charset val="134"/>
      </rPr>
      <t>米，长度</t>
    </r>
    <r>
      <rPr>
        <sz val="11"/>
        <rFont val="Times New Roman"/>
        <charset val="134"/>
      </rPr>
      <t>120</t>
    </r>
    <r>
      <rPr>
        <sz val="11"/>
        <rFont val="宋体"/>
        <charset val="134"/>
      </rPr>
      <t>米。</t>
    </r>
  </si>
  <si>
    <r>
      <rPr>
        <sz val="11"/>
        <rFont val="宋体"/>
        <charset val="134"/>
      </rPr>
      <t>通过新建</t>
    </r>
    <r>
      <rPr>
        <sz val="11"/>
        <rFont val="Times New Roman"/>
        <charset val="134"/>
      </rPr>
      <t>500</t>
    </r>
    <r>
      <rPr>
        <sz val="11"/>
        <rFont val="宋体"/>
        <charset val="134"/>
      </rPr>
      <t>㎡金桔选果场，解决太江村金桔产销问题，提升金桔输出质量，增加群众收入。受益总户数</t>
    </r>
    <r>
      <rPr>
        <sz val="11"/>
        <rFont val="Times New Roman"/>
        <charset val="134"/>
      </rPr>
      <t>24</t>
    </r>
    <r>
      <rPr>
        <sz val="11"/>
        <rFont val="宋体"/>
        <charset val="134"/>
      </rPr>
      <t>户</t>
    </r>
    <r>
      <rPr>
        <sz val="11"/>
        <rFont val="Times New Roman"/>
        <charset val="134"/>
      </rPr>
      <t>95</t>
    </r>
    <r>
      <rPr>
        <sz val="11"/>
        <rFont val="宋体"/>
        <charset val="134"/>
      </rPr>
      <t>人，其中建档立卡户</t>
    </r>
    <r>
      <rPr>
        <sz val="11"/>
        <rFont val="Times New Roman"/>
        <charset val="134"/>
      </rPr>
      <t>6</t>
    </r>
    <r>
      <rPr>
        <sz val="11"/>
        <rFont val="宋体"/>
        <charset val="134"/>
      </rPr>
      <t>户</t>
    </r>
    <r>
      <rPr>
        <sz val="11"/>
        <rFont val="Times New Roman"/>
        <charset val="134"/>
      </rPr>
      <t>24</t>
    </r>
    <r>
      <rPr>
        <sz val="11"/>
        <rFont val="宋体"/>
        <charset val="134"/>
      </rPr>
      <t>人</t>
    </r>
  </si>
  <si>
    <t>通过提高设施科技化水平，提升产业基础配套设施建设，带动提升金桔种植规模化、标准化水平，促进农户增收。</t>
  </si>
  <si>
    <t>融安县大将镇雅仕村四季六屯水毁工程</t>
  </si>
  <si>
    <r>
      <rPr>
        <sz val="11"/>
        <rFont val="宋体"/>
        <charset val="134"/>
      </rPr>
      <t>修建挡土墙长</t>
    </r>
    <r>
      <rPr>
        <sz val="11"/>
        <rFont val="Times New Roman"/>
        <charset val="134"/>
      </rPr>
      <t>30</t>
    </r>
    <r>
      <rPr>
        <sz val="11"/>
        <rFont val="宋体"/>
        <charset val="134"/>
      </rPr>
      <t>米，高</t>
    </r>
    <r>
      <rPr>
        <sz val="11"/>
        <rFont val="Times New Roman"/>
        <charset val="134"/>
      </rPr>
      <t>8</t>
    </r>
    <r>
      <rPr>
        <sz val="11"/>
        <rFont val="宋体"/>
        <charset val="134"/>
      </rPr>
      <t>米。清理塌方</t>
    </r>
    <r>
      <rPr>
        <sz val="11"/>
        <rFont val="Times New Roman"/>
        <charset val="134"/>
      </rPr>
      <t>1000</t>
    </r>
    <r>
      <rPr>
        <sz val="11"/>
        <rFont val="宋体"/>
        <charset val="134"/>
      </rPr>
      <t>立方。</t>
    </r>
  </si>
  <si>
    <r>
      <rPr>
        <sz val="11"/>
        <rFont val="宋体"/>
        <charset val="134"/>
      </rPr>
      <t>实施融安县大将镇雅仕村四季六屯水毁工程，可修复大将镇雅仕村群众出行主干道，有助于保障金桔、香杉产业运输，消除因水毁塌方造成的安全隐患，带动村内产业发展类，促进群众增受。共受益</t>
    </r>
    <r>
      <rPr>
        <sz val="11"/>
        <rFont val="Times New Roman"/>
        <charset val="134"/>
      </rPr>
      <t>183</t>
    </r>
    <r>
      <rPr>
        <sz val="11"/>
        <rFont val="宋体"/>
        <charset val="134"/>
      </rPr>
      <t>户群众</t>
    </r>
    <r>
      <rPr>
        <sz val="11"/>
        <rFont val="Times New Roman"/>
        <charset val="134"/>
      </rPr>
      <t>678</t>
    </r>
    <r>
      <rPr>
        <sz val="11"/>
        <rFont val="宋体"/>
        <charset val="134"/>
      </rPr>
      <t>人，其中建档立卡脱贫户</t>
    </r>
    <r>
      <rPr>
        <sz val="11"/>
        <rFont val="Times New Roman"/>
        <charset val="134"/>
      </rPr>
      <t>85</t>
    </r>
    <r>
      <rPr>
        <sz val="11"/>
        <rFont val="宋体"/>
        <charset val="134"/>
      </rPr>
      <t>户</t>
    </r>
    <r>
      <rPr>
        <sz val="11"/>
        <rFont val="Times New Roman"/>
        <charset val="134"/>
      </rPr>
      <t>297</t>
    </r>
    <r>
      <rPr>
        <sz val="11"/>
        <rFont val="宋体"/>
        <charset val="134"/>
      </rPr>
      <t>人。</t>
    </r>
  </si>
  <si>
    <t>融安县大将镇董安村瓦窑屯社底新建盖板涵项目</t>
  </si>
  <si>
    <r>
      <rPr>
        <sz val="11"/>
        <rFont val="宋体"/>
        <charset val="134"/>
      </rPr>
      <t>新建盖板涵</t>
    </r>
    <r>
      <rPr>
        <sz val="11"/>
        <rFont val="Times New Roman"/>
        <charset val="134"/>
      </rPr>
      <t>1</t>
    </r>
    <r>
      <rPr>
        <sz val="11"/>
        <rFont val="宋体"/>
        <charset val="134"/>
      </rPr>
      <t>道，约长</t>
    </r>
    <r>
      <rPr>
        <sz val="11"/>
        <rFont val="Times New Roman"/>
        <charset val="134"/>
      </rPr>
      <t>3</t>
    </r>
    <r>
      <rPr>
        <sz val="11"/>
        <rFont val="宋体"/>
        <charset val="134"/>
      </rPr>
      <t>米，宽</t>
    </r>
    <r>
      <rPr>
        <sz val="11"/>
        <rFont val="Times New Roman"/>
        <charset val="134"/>
      </rPr>
      <t>3.5</t>
    </r>
    <r>
      <rPr>
        <sz val="11"/>
        <rFont val="宋体"/>
        <charset val="134"/>
      </rPr>
      <t>米，高</t>
    </r>
    <r>
      <rPr>
        <sz val="11"/>
        <rFont val="Times New Roman"/>
        <charset val="134"/>
      </rPr>
      <t>1.5</t>
    </r>
    <r>
      <rPr>
        <sz val="11"/>
        <rFont val="宋体"/>
        <charset val="134"/>
      </rPr>
      <t>米</t>
    </r>
  </si>
  <si>
    <r>
      <rPr>
        <sz val="11"/>
        <rFont val="宋体"/>
        <charset val="134"/>
      </rPr>
      <t>解决董安村古屯屯、瓦窑屯等屯级道路汛期通车问题，共受益全村</t>
    </r>
    <r>
      <rPr>
        <sz val="11"/>
        <rFont val="Times New Roman"/>
        <charset val="134"/>
      </rPr>
      <t>534</t>
    </r>
    <r>
      <rPr>
        <sz val="11"/>
        <rFont val="宋体"/>
        <charset val="134"/>
      </rPr>
      <t>户</t>
    </r>
    <r>
      <rPr>
        <sz val="11"/>
        <rFont val="Times New Roman"/>
        <charset val="134"/>
      </rPr>
      <t>1934</t>
    </r>
    <r>
      <rPr>
        <sz val="11"/>
        <rFont val="宋体"/>
        <charset val="134"/>
      </rPr>
      <t>人（其中建档立卡脱贫户</t>
    </r>
    <r>
      <rPr>
        <sz val="11"/>
        <rFont val="Times New Roman"/>
        <charset val="134"/>
      </rPr>
      <t>249</t>
    </r>
    <r>
      <rPr>
        <sz val="11"/>
        <rFont val="宋体"/>
        <charset val="134"/>
      </rPr>
      <t>户</t>
    </r>
    <r>
      <rPr>
        <sz val="11"/>
        <rFont val="Times New Roman"/>
        <charset val="134"/>
      </rPr>
      <t>931</t>
    </r>
    <r>
      <rPr>
        <sz val="11"/>
        <rFont val="宋体"/>
        <charset val="134"/>
      </rPr>
      <t>人），改善基础设施，方便群众出行，提升群众满意度</t>
    </r>
  </si>
  <si>
    <t>融安县大将镇保安村石桥屯污水渠与道路硬化工程</t>
  </si>
  <si>
    <r>
      <rPr>
        <sz val="11"/>
        <rFont val="宋体"/>
        <charset val="134"/>
      </rPr>
      <t>新建三面光污水渠</t>
    </r>
    <r>
      <rPr>
        <sz val="11"/>
        <rFont val="Times New Roman"/>
        <charset val="134"/>
      </rPr>
      <t>460</t>
    </r>
    <r>
      <rPr>
        <sz val="11"/>
        <rFont val="宋体"/>
        <charset val="134"/>
      </rPr>
      <t>米，入户道路硬化总长约</t>
    </r>
    <r>
      <rPr>
        <sz val="11"/>
        <rFont val="Times New Roman"/>
        <charset val="134"/>
      </rPr>
      <t>660</t>
    </r>
    <r>
      <rPr>
        <sz val="11"/>
        <rFont val="宋体"/>
        <charset val="134"/>
      </rPr>
      <t>米。</t>
    </r>
    <r>
      <rPr>
        <sz val="11"/>
        <rFont val="Times New Roman"/>
        <charset val="134"/>
      </rPr>
      <t xml:space="preserve">
</t>
    </r>
  </si>
  <si>
    <r>
      <rPr>
        <sz val="11"/>
        <rFont val="宋体"/>
        <charset val="134"/>
      </rPr>
      <t>通过融安县大将镇保安村石桥屯污水渠与道路硬化工程的建设，达到提升乡村风貌，方便群众出行，促进和谐发展的目的；总受益户数</t>
    </r>
    <r>
      <rPr>
        <sz val="11"/>
        <rFont val="Times New Roman"/>
        <charset val="134"/>
      </rPr>
      <t>39</t>
    </r>
    <r>
      <rPr>
        <sz val="11"/>
        <rFont val="宋体"/>
        <charset val="134"/>
      </rPr>
      <t>户</t>
    </r>
    <r>
      <rPr>
        <sz val="11"/>
        <rFont val="Times New Roman"/>
        <charset val="134"/>
      </rPr>
      <t>152</t>
    </r>
    <r>
      <rPr>
        <sz val="11"/>
        <rFont val="宋体"/>
        <charset val="134"/>
      </rPr>
      <t>人；其中建档立卡户</t>
    </r>
    <r>
      <rPr>
        <sz val="11"/>
        <rFont val="Times New Roman"/>
        <charset val="134"/>
      </rPr>
      <t>25</t>
    </r>
    <r>
      <rPr>
        <sz val="11"/>
        <rFont val="宋体"/>
        <charset val="134"/>
      </rPr>
      <t>户</t>
    </r>
    <r>
      <rPr>
        <sz val="11"/>
        <rFont val="Times New Roman"/>
        <charset val="134"/>
      </rPr>
      <t>110</t>
    </r>
    <r>
      <rPr>
        <sz val="11"/>
        <rFont val="宋体"/>
        <charset val="134"/>
      </rPr>
      <t>人。</t>
    </r>
  </si>
  <si>
    <t>融安县大将镇瓜洞村球岭冲至主路硬化工程</t>
  </si>
  <si>
    <r>
      <rPr>
        <sz val="11"/>
        <rFont val="宋体"/>
        <charset val="134"/>
      </rPr>
      <t>新建硬化道路，长约</t>
    </r>
    <r>
      <rPr>
        <sz val="11"/>
        <rFont val="Times New Roman"/>
        <charset val="134"/>
      </rPr>
      <t>500</t>
    </r>
    <r>
      <rPr>
        <sz val="11"/>
        <rFont val="宋体"/>
        <charset val="134"/>
      </rPr>
      <t>米，路面宽</t>
    </r>
    <r>
      <rPr>
        <sz val="11"/>
        <rFont val="Times New Roman"/>
        <charset val="134"/>
      </rPr>
      <t>3.5</t>
    </r>
    <r>
      <rPr>
        <sz val="11"/>
        <rFont val="宋体"/>
        <charset val="134"/>
      </rPr>
      <t>米，路基宽</t>
    </r>
    <r>
      <rPr>
        <sz val="11"/>
        <rFont val="Times New Roman"/>
        <charset val="134"/>
      </rPr>
      <t>4.5</t>
    </r>
    <r>
      <rPr>
        <sz val="11"/>
        <rFont val="宋体"/>
        <charset val="134"/>
      </rPr>
      <t>米</t>
    </r>
  </si>
  <si>
    <r>
      <rPr>
        <sz val="11"/>
        <rFont val="宋体"/>
        <charset val="134"/>
      </rPr>
      <t>改善基础设施、方便群众出行和产业运输、促进农民增收，总受益</t>
    </r>
    <r>
      <rPr>
        <sz val="11"/>
        <rFont val="Times New Roman"/>
        <charset val="134"/>
      </rPr>
      <t>246</t>
    </r>
    <r>
      <rPr>
        <sz val="11"/>
        <rFont val="宋体"/>
        <charset val="134"/>
      </rPr>
      <t>户</t>
    </r>
    <r>
      <rPr>
        <sz val="11"/>
        <rFont val="Times New Roman"/>
        <charset val="134"/>
      </rPr>
      <t>650</t>
    </r>
    <r>
      <rPr>
        <sz val="11"/>
        <rFont val="宋体"/>
        <charset val="134"/>
      </rPr>
      <t>人（其中建档立卡脱贫户</t>
    </r>
    <r>
      <rPr>
        <sz val="11"/>
        <rFont val="Times New Roman"/>
        <charset val="134"/>
      </rPr>
      <t>48</t>
    </r>
    <r>
      <rPr>
        <sz val="11"/>
        <rFont val="宋体"/>
        <charset val="134"/>
      </rPr>
      <t>户</t>
    </r>
    <r>
      <rPr>
        <sz val="11"/>
        <rFont val="Times New Roman"/>
        <charset val="134"/>
      </rPr>
      <t>110</t>
    </r>
    <r>
      <rPr>
        <sz val="11"/>
        <rFont val="宋体"/>
        <charset val="134"/>
      </rPr>
      <t>人）。</t>
    </r>
  </si>
  <si>
    <t>就业务工，带动生产</t>
  </si>
  <si>
    <t>大坡乡下寨村同盘屯门口岭金桔产业基地基础设施配套建设（以工代赈）</t>
  </si>
  <si>
    <r>
      <rPr>
        <sz val="11"/>
        <rFont val="宋体"/>
        <charset val="134"/>
      </rPr>
      <t>道路硬化</t>
    </r>
    <r>
      <rPr>
        <sz val="11"/>
        <rFont val="Times New Roman"/>
        <charset val="134"/>
      </rPr>
      <t>1.5</t>
    </r>
    <r>
      <rPr>
        <sz val="11"/>
        <rFont val="宋体"/>
        <charset val="134"/>
      </rPr>
      <t>公里，建设盖板涵</t>
    </r>
    <r>
      <rPr>
        <sz val="11"/>
        <rFont val="Times New Roman"/>
        <charset val="134"/>
      </rPr>
      <t>1</t>
    </r>
    <r>
      <rPr>
        <sz val="11"/>
        <rFont val="宋体"/>
        <charset val="134"/>
      </rPr>
      <t>座，</t>
    </r>
    <r>
      <rPr>
        <sz val="11"/>
        <rFont val="Times New Roman"/>
        <charset val="134"/>
      </rPr>
      <t>60</t>
    </r>
    <r>
      <rPr>
        <sz val="11"/>
        <rFont val="宋体"/>
        <charset val="134"/>
      </rPr>
      <t>亩金桔。</t>
    </r>
  </si>
  <si>
    <t>促进特色产业发展，增加产业覆盖率，巩固脱贫成效。</t>
  </si>
  <si>
    <t>带动生产、产业基础配套设施建设</t>
  </si>
  <si>
    <t>推广以工代赈</t>
  </si>
  <si>
    <t>大坡乡岗伟村岗伟屯古洲金桔产业基地基础设施配套建设</t>
  </si>
  <si>
    <t>岗伟村</t>
  </si>
  <si>
    <r>
      <rPr>
        <sz val="11"/>
        <rFont val="宋体"/>
        <charset val="134"/>
      </rPr>
      <t>机耕路升级硬化路</t>
    </r>
    <r>
      <rPr>
        <sz val="11"/>
        <rFont val="Times New Roman"/>
        <charset val="134"/>
      </rPr>
      <t>1.5</t>
    </r>
    <r>
      <rPr>
        <sz val="11"/>
        <rFont val="宋体"/>
        <charset val="134"/>
      </rPr>
      <t>公里，宽</t>
    </r>
    <r>
      <rPr>
        <sz val="11"/>
        <rFont val="Times New Roman"/>
        <charset val="134"/>
      </rPr>
      <t>3.5</t>
    </r>
    <r>
      <rPr>
        <sz val="11"/>
        <rFont val="宋体"/>
        <charset val="134"/>
      </rPr>
      <t>米</t>
    </r>
  </si>
  <si>
    <t>大坡乡福下村大吉屯卖坡田水稻产业基地配套设施建设</t>
  </si>
  <si>
    <r>
      <rPr>
        <sz val="11"/>
        <rFont val="宋体"/>
        <charset val="134"/>
      </rPr>
      <t>三面光水渠</t>
    </r>
    <r>
      <rPr>
        <sz val="11"/>
        <rFont val="Times New Roman"/>
        <charset val="134"/>
      </rPr>
      <t>1200</t>
    </r>
    <r>
      <rPr>
        <sz val="11"/>
        <rFont val="宋体"/>
        <charset val="134"/>
      </rPr>
      <t>米、小塘坝</t>
    </r>
  </si>
  <si>
    <t>大坡乡星上村新房屯盖板涵建设工程项目</t>
  </si>
  <si>
    <t>星上村</t>
  </si>
  <si>
    <t>2025.6.27</t>
  </si>
  <si>
    <r>
      <rPr>
        <sz val="11"/>
        <rFont val="宋体"/>
        <charset val="134"/>
      </rPr>
      <t>新建盖板涵</t>
    </r>
    <r>
      <rPr>
        <sz val="11"/>
        <rFont val="Times New Roman"/>
        <charset val="134"/>
      </rPr>
      <t>10</t>
    </r>
    <r>
      <rPr>
        <sz val="11"/>
        <rFont val="宋体"/>
        <charset val="134"/>
      </rPr>
      <t>米，挡土墙</t>
    </r>
    <r>
      <rPr>
        <sz val="11"/>
        <rFont val="Times New Roman"/>
        <charset val="134"/>
      </rPr>
      <t>24</t>
    </r>
    <r>
      <rPr>
        <sz val="11"/>
        <rFont val="宋体"/>
        <charset val="134"/>
      </rPr>
      <t>米</t>
    </r>
  </si>
  <si>
    <t>大坡乡星下村坡立屯、拉闹屯水稻产业基地配套设施建设工程</t>
  </si>
  <si>
    <r>
      <rPr>
        <sz val="11"/>
        <rFont val="宋体"/>
        <charset val="134"/>
      </rPr>
      <t>三面光水渠</t>
    </r>
    <r>
      <rPr>
        <sz val="11"/>
        <rFont val="Times New Roman"/>
        <charset val="134"/>
      </rPr>
      <t>1900</t>
    </r>
    <r>
      <rPr>
        <sz val="11"/>
        <rFont val="宋体"/>
        <charset val="134"/>
      </rPr>
      <t>米、拦水坝</t>
    </r>
  </si>
  <si>
    <t>大坡乡福上村瑶底屯盖板涵建设工程</t>
  </si>
  <si>
    <r>
      <rPr>
        <sz val="11"/>
        <rFont val="宋体"/>
        <charset val="134"/>
      </rPr>
      <t>建设盖板涵</t>
    </r>
    <r>
      <rPr>
        <sz val="11"/>
        <rFont val="Times New Roman"/>
        <charset val="134"/>
      </rPr>
      <t>1</t>
    </r>
    <r>
      <rPr>
        <sz val="11"/>
        <rFont val="宋体"/>
        <charset val="134"/>
      </rPr>
      <t>座，高</t>
    </r>
    <r>
      <rPr>
        <sz val="11"/>
        <rFont val="Times New Roman"/>
        <charset val="134"/>
      </rPr>
      <t>3</t>
    </r>
    <r>
      <rPr>
        <sz val="11"/>
        <rFont val="宋体"/>
        <charset val="134"/>
      </rPr>
      <t>米，长</t>
    </r>
    <r>
      <rPr>
        <sz val="11"/>
        <rFont val="Times New Roman"/>
        <charset val="134"/>
      </rPr>
      <t>25</t>
    </r>
    <r>
      <rPr>
        <sz val="11"/>
        <rFont val="宋体"/>
        <charset val="134"/>
      </rPr>
      <t>米</t>
    </r>
  </si>
  <si>
    <t>大坡乡六局村公共基础照明工程</t>
  </si>
  <si>
    <t>六局村</t>
  </si>
  <si>
    <r>
      <rPr>
        <sz val="11"/>
        <rFont val="宋体"/>
        <charset val="134"/>
      </rPr>
      <t>太阳能路灯</t>
    </r>
    <r>
      <rPr>
        <sz val="11"/>
        <rFont val="Times New Roman"/>
        <charset val="134"/>
      </rPr>
      <t>100</t>
    </r>
    <r>
      <rPr>
        <sz val="11"/>
        <rFont val="宋体"/>
        <charset val="134"/>
      </rPr>
      <t>座</t>
    </r>
  </si>
  <si>
    <t>加强基础设施建设，方便群众出行，巩固脱贫成果</t>
  </si>
  <si>
    <t>方便群众出行，巩固脱贫成果</t>
  </si>
  <si>
    <t>大坡乡治安村中洞屯通屯道路水毁修复工程</t>
  </si>
  <si>
    <t>2025.06.27</t>
  </si>
  <si>
    <r>
      <rPr>
        <sz val="11"/>
        <rFont val="宋体"/>
        <charset val="134"/>
      </rPr>
      <t>新建挡土墙</t>
    </r>
    <r>
      <rPr>
        <sz val="11"/>
        <rFont val="Times New Roman"/>
        <charset val="134"/>
      </rPr>
      <t>2</t>
    </r>
    <r>
      <rPr>
        <sz val="11"/>
        <rFont val="宋体"/>
        <charset val="134"/>
      </rPr>
      <t>处，长</t>
    </r>
    <r>
      <rPr>
        <sz val="11"/>
        <rFont val="Times New Roman"/>
        <charset val="134"/>
      </rPr>
      <t>35</t>
    </r>
    <r>
      <rPr>
        <sz val="11"/>
        <rFont val="宋体"/>
        <charset val="134"/>
      </rPr>
      <t>米、</t>
    </r>
    <r>
      <rPr>
        <sz val="11"/>
        <rFont val="Times New Roman"/>
        <charset val="134"/>
      </rPr>
      <t>15</t>
    </r>
    <r>
      <rPr>
        <sz val="11"/>
        <rFont val="宋体"/>
        <charset val="134"/>
      </rPr>
      <t>米，高</t>
    </r>
    <r>
      <rPr>
        <sz val="11"/>
        <rFont val="Times New Roman"/>
        <charset val="134"/>
      </rPr>
      <t>3</t>
    </r>
    <r>
      <rPr>
        <sz val="11"/>
        <rFont val="宋体"/>
        <charset val="134"/>
      </rPr>
      <t>米</t>
    </r>
  </si>
  <si>
    <t>大坡乡同仕村公共基础照明工程</t>
  </si>
  <si>
    <r>
      <rPr>
        <sz val="11"/>
        <rFont val="宋体"/>
        <charset val="134"/>
      </rPr>
      <t>安装高杆太阳能路灯</t>
    </r>
    <r>
      <rPr>
        <sz val="11"/>
        <rFont val="Times New Roman"/>
        <charset val="134"/>
      </rPr>
      <t>50</t>
    </r>
    <r>
      <rPr>
        <sz val="11"/>
        <rFont val="宋体"/>
        <charset val="134"/>
      </rPr>
      <t>盏</t>
    </r>
  </si>
  <si>
    <t>改善脱贫村公共服务设施</t>
  </si>
  <si>
    <t>大坡乡星下村九坡至社湾山金桔产业基地基础设施配套建设</t>
  </si>
  <si>
    <r>
      <rPr>
        <sz val="11"/>
        <rFont val="宋体"/>
        <charset val="134"/>
      </rPr>
      <t>产业道路硬化长</t>
    </r>
    <r>
      <rPr>
        <sz val="11"/>
        <rFont val="Times New Roman"/>
        <charset val="134"/>
      </rPr>
      <t>800</t>
    </r>
    <r>
      <rPr>
        <sz val="11"/>
        <rFont val="宋体"/>
        <charset val="134"/>
      </rPr>
      <t>米，宽</t>
    </r>
    <r>
      <rPr>
        <sz val="11"/>
        <rFont val="Times New Roman"/>
        <charset val="134"/>
      </rPr>
      <t>3.5</t>
    </r>
    <r>
      <rPr>
        <sz val="11"/>
        <rFont val="宋体"/>
        <charset val="134"/>
      </rPr>
      <t>米</t>
    </r>
  </si>
  <si>
    <t>促进金桔特色产业发展类，增加覆盖率，方便群众运输产业。</t>
  </si>
  <si>
    <t>促进产业发展类，增加群众收入</t>
  </si>
  <si>
    <t>大坡乡治安村长更屯通屯道路水毁修复工程</t>
  </si>
  <si>
    <r>
      <rPr>
        <sz val="11"/>
        <rFont val="宋体"/>
        <charset val="134"/>
      </rPr>
      <t>新建挡土墙</t>
    </r>
    <r>
      <rPr>
        <sz val="11"/>
        <rFont val="Times New Roman"/>
        <charset val="134"/>
      </rPr>
      <t>20</t>
    </r>
    <r>
      <rPr>
        <sz val="11"/>
        <rFont val="宋体"/>
        <charset val="134"/>
      </rPr>
      <t>米，高</t>
    </r>
    <r>
      <rPr>
        <sz val="11"/>
        <rFont val="Times New Roman"/>
        <charset val="134"/>
      </rPr>
      <t>4</t>
    </r>
    <r>
      <rPr>
        <sz val="11"/>
        <rFont val="宋体"/>
        <charset val="134"/>
      </rPr>
      <t>米</t>
    </r>
  </si>
  <si>
    <t>大坡乡治安村洞田屯代家饮水提升工程</t>
  </si>
  <si>
    <t>新建饮水工程一处</t>
  </si>
  <si>
    <t>加强基础设施建设，巩固脱贫成果</t>
  </si>
  <si>
    <t>大坡乡六局村山锁屯屋背山金桔产业基地基础设施配套建设工程</t>
  </si>
  <si>
    <r>
      <rPr>
        <sz val="11"/>
        <rFont val="宋体"/>
        <charset val="134"/>
      </rPr>
      <t>硬化路长</t>
    </r>
    <r>
      <rPr>
        <sz val="11"/>
        <rFont val="Times New Roman"/>
        <charset val="134"/>
      </rPr>
      <t>1500</t>
    </r>
    <r>
      <rPr>
        <sz val="11"/>
        <rFont val="宋体"/>
        <charset val="134"/>
      </rPr>
      <t>米，路基宽</t>
    </r>
    <r>
      <rPr>
        <sz val="11"/>
        <rFont val="Times New Roman"/>
        <charset val="134"/>
      </rPr>
      <t>4.5</t>
    </r>
    <r>
      <rPr>
        <sz val="11"/>
        <rFont val="宋体"/>
        <charset val="134"/>
      </rPr>
      <t>米，路面宽</t>
    </r>
    <r>
      <rPr>
        <sz val="11"/>
        <rFont val="Times New Roman"/>
        <charset val="134"/>
      </rPr>
      <t>3.5</t>
    </r>
    <r>
      <rPr>
        <sz val="11"/>
        <rFont val="宋体"/>
        <charset val="134"/>
      </rPr>
      <t>米长</t>
    </r>
    <r>
      <rPr>
        <sz val="11"/>
        <rFont val="Times New Roman"/>
        <charset val="134"/>
      </rPr>
      <t>1500</t>
    </r>
    <r>
      <rPr>
        <sz val="11"/>
        <rFont val="宋体"/>
        <charset val="134"/>
      </rPr>
      <t>米，路基宽</t>
    </r>
    <r>
      <rPr>
        <sz val="11"/>
        <rFont val="Times New Roman"/>
        <charset val="134"/>
      </rPr>
      <t>4.5</t>
    </r>
    <r>
      <rPr>
        <sz val="11"/>
        <rFont val="宋体"/>
        <charset val="134"/>
      </rPr>
      <t>米，路面宽</t>
    </r>
    <r>
      <rPr>
        <sz val="11"/>
        <rFont val="Times New Roman"/>
        <charset val="134"/>
      </rPr>
      <t>3.5</t>
    </r>
    <r>
      <rPr>
        <sz val="11"/>
        <rFont val="宋体"/>
        <charset val="134"/>
      </rPr>
      <t>米</t>
    </r>
  </si>
  <si>
    <t>大坡乡同仕村南头屯衔接妙马屯香杉产业基配套设施建设工程</t>
  </si>
  <si>
    <r>
      <rPr>
        <sz val="11"/>
        <rFont val="Times New Roman"/>
        <charset val="134"/>
      </rPr>
      <t>0.5</t>
    </r>
    <r>
      <rPr>
        <sz val="11"/>
        <rFont val="宋体"/>
        <charset val="134"/>
      </rPr>
      <t>公里砂石路路面、路基</t>
    </r>
  </si>
  <si>
    <t>大坡乡星上村勤仕屯污水处理建设工程</t>
  </si>
  <si>
    <t>新建污水收集设施及配套管网</t>
  </si>
  <si>
    <t>大坡乡福下村大湾屯九角山油茶产业基地配套建设工程</t>
  </si>
  <si>
    <r>
      <rPr>
        <sz val="11"/>
        <rFont val="宋体"/>
        <charset val="134"/>
      </rPr>
      <t>新建油茶产业基地</t>
    </r>
    <r>
      <rPr>
        <sz val="11"/>
        <rFont val="Times New Roman"/>
        <charset val="134"/>
      </rPr>
      <t>1.5</t>
    </r>
    <r>
      <rPr>
        <sz val="11"/>
        <rFont val="宋体"/>
        <charset val="134"/>
      </rPr>
      <t>公里</t>
    </r>
  </si>
  <si>
    <t>大坡乡下寨村中寨屯大蒜冲香杉产业基地配套建设工程</t>
  </si>
  <si>
    <r>
      <rPr>
        <sz val="11"/>
        <rFont val="宋体"/>
        <charset val="134"/>
      </rPr>
      <t>新建砂石路</t>
    </r>
    <r>
      <rPr>
        <sz val="11"/>
        <rFont val="Times New Roman"/>
        <charset val="134"/>
      </rPr>
      <t>4</t>
    </r>
    <r>
      <rPr>
        <sz val="11"/>
        <rFont val="宋体"/>
        <charset val="134"/>
      </rPr>
      <t>公里产业路</t>
    </r>
  </si>
  <si>
    <t>东起乡良村村北硁屯金桔种植基地供电、滴灌工程建设</t>
  </si>
  <si>
    <r>
      <rPr>
        <sz val="11"/>
        <rFont val="Times New Roman"/>
        <charset val="134"/>
      </rPr>
      <t>1.</t>
    </r>
    <r>
      <rPr>
        <sz val="11"/>
        <rFont val="宋体"/>
        <charset val="134"/>
      </rPr>
      <t>新安装变压器</t>
    </r>
    <r>
      <rPr>
        <sz val="11"/>
        <rFont val="Times New Roman"/>
        <charset val="134"/>
      </rPr>
      <t>1</t>
    </r>
    <r>
      <rPr>
        <sz val="11"/>
        <rFont val="宋体"/>
        <charset val="134"/>
      </rPr>
      <t>座；</t>
    </r>
    <r>
      <rPr>
        <sz val="11"/>
        <rFont val="Times New Roman"/>
        <charset val="134"/>
      </rPr>
      <t>2.</t>
    </r>
    <r>
      <rPr>
        <sz val="11"/>
        <rFont val="宋体"/>
        <charset val="134"/>
      </rPr>
      <t>安装</t>
    </r>
    <r>
      <rPr>
        <sz val="11"/>
        <rFont val="Times New Roman"/>
        <charset val="134"/>
      </rPr>
      <t>50</t>
    </r>
    <r>
      <rPr>
        <sz val="11"/>
        <rFont val="宋体"/>
        <charset val="134"/>
      </rPr>
      <t>亩金桔滴灌。</t>
    </r>
  </si>
  <si>
    <r>
      <rPr>
        <sz val="11"/>
        <rFont val="宋体"/>
        <charset val="134"/>
      </rPr>
      <t>完善集体经济</t>
    </r>
    <r>
      <rPr>
        <sz val="11"/>
        <rFont val="Times New Roman"/>
        <charset val="134"/>
      </rPr>
      <t>50</t>
    </r>
    <r>
      <rPr>
        <sz val="11"/>
        <rFont val="宋体"/>
        <charset val="134"/>
      </rPr>
      <t>亩金桔果园滴灌基础设施配套建设，安装变压器，辐射周边</t>
    </r>
    <r>
      <rPr>
        <sz val="11"/>
        <rFont val="Times New Roman"/>
        <charset val="134"/>
      </rPr>
      <t>100</t>
    </r>
    <r>
      <rPr>
        <sz val="11"/>
        <rFont val="宋体"/>
        <charset val="134"/>
      </rPr>
      <t>亩果园及</t>
    </r>
    <r>
      <rPr>
        <sz val="11"/>
        <rFont val="Times New Roman"/>
        <charset val="134"/>
      </rPr>
      <t>100</t>
    </r>
    <r>
      <rPr>
        <sz val="11"/>
        <rFont val="宋体"/>
        <charset val="134"/>
      </rPr>
      <t>多亩土地整治耕地，促进金桔种植、玉米、大豆等旱作物种植产业发展类，收益群众约</t>
    </r>
    <r>
      <rPr>
        <sz val="11"/>
        <rFont val="Times New Roman"/>
        <charset val="134"/>
      </rPr>
      <t>35</t>
    </r>
    <r>
      <rPr>
        <sz val="11"/>
        <rFont val="宋体"/>
        <charset val="134"/>
      </rPr>
      <t>户</t>
    </r>
    <r>
      <rPr>
        <sz val="11"/>
        <rFont val="Times New Roman"/>
        <charset val="134"/>
      </rPr>
      <t>109</t>
    </r>
    <r>
      <rPr>
        <sz val="11"/>
        <rFont val="宋体"/>
        <charset val="134"/>
      </rPr>
      <t>人，户均增收</t>
    </r>
    <r>
      <rPr>
        <sz val="11"/>
        <rFont val="Times New Roman"/>
        <charset val="134"/>
      </rPr>
      <t>300</t>
    </r>
    <r>
      <rPr>
        <sz val="11"/>
        <rFont val="宋体"/>
        <charset val="134"/>
      </rPr>
      <t>元，巩固脱贫成效，群众满意率</t>
    </r>
    <r>
      <rPr>
        <sz val="11"/>
        <rFont val="Times New Roman"/>
        <charset val="134"/>
      </rPr>
      <t>90%</t>
    </r>
    <r>
      <rPr>
        <sz val="11"/>
        <rFont val="宋体"/>
        <charset val="134"/>
      </rPr>
      <t>以上。</t>
    </r>
  </si>
  <si>
    <t>带动生产、收益分红、其他</t>
  </si>
  <si>
    <t>集体经济</t>
  </si>
  <si>
    <t>融安县东起乡安太村良洞屯良种油茶产业基地基础供电设施配套建设</t>
  </si>
  <si>
    <t>安太村</t>
  </si>
  <si>
    <t>20250830</t>
  </si>
  <si>
    <r>
      <rPr>
        <sz val="11"/>
        <rFont val="Times New Roman"/>
        <charset val="134"/>
      </rPr>
      <t>1.</t>
    </r>
    <r>
      <rPr>
        <sz val="11"/>
        <rFont val="宋体"/>
        <charset val="134"/>
      </rPr>
      <t>新接电路</t>
    </r>
    <r>
      <rPr>
        <sz val="11"/>
        <rFont val="Times New Roman"/>
        <charset val="134"/>
      </rPr>
      <t>3000</t>
    </r>
    <r>
      <rPr>
        <sz val="11"/>
        <rFont val="宋体"/>
        <charset val="134"/>
      </rPr>
      <t>米，建设变压器一台及电杆若干条。</t>
    </r>
    <r>
      <rPr>
        <sz val="11"/>
        <rFont val="Times New Roman"/>
        <charset val="134"/>
      </rPr>
      <t>35</t>
    </r>
    <r>
      <rPr>
        <sz val="11"/>
        <rFont val="宋体"/>
        <charset val="134"/>
      </rPr>
      <t>万元</t>
    </r>
  </si>
  <si>
    <r>
      <rPr>
        <sz val="11"/>
        <rFont val="宋体"/>
        <charset val="134"/>
      </rPr>
      <t>完善良种油茶产业基地水肥一体基础设施配套建设，促进油茶特色产业发展类，增加产业覆盖率，增加脱贫村村集体经济收入，巩固脱贫成效，受益农户</t>
    </r>
    <r>
      <rPr>
        <sz val="11"/>
        <rFont val="Times New Roman"/>
        <charset val="134"/>
      </rPr>
      <t>68</t>
    </r>
    <r>
      <rPr>
        <sz val="11"/>
        <rFont val="宋体"/>
        <charset val="134"/>
      </rPr>
      <t>户</t>
    </r>
    <r>
      <rPr>
        <sz val="11"/>
        <rFont val="Times New Roman"/>
        <charset val="134"/>
      </rPr>
      <t>193</t>
    </r>
    <r>
      <rPr>
        <sz val="11"/>
        <rFont val="宋体"/>
        <charset val="134"/>
      </rPr>
      <t>人，其中脱贫户、监测户</t>
    </r>
    <r>
      <rPr>
        <sz val="11"/>
        <rFont val="Times New Roman"/>
        <charset val="134"/>
      </rPr>
      <t>3</t>
    </r>
    <r>
      <rPr>
        <sz val="11"/>
        <rFont val="宋体"/>
        <charset val="134"/>
      </rPr>
      <t>户</t>
    </r>
    <r>
      <rPr>
        <sz val="11"/>
        <rFont val="Times New Roman"/>
        <charset val="134"/>
      </rPr>
      <t>12</t>
    </r>
    <r>
      <rPr>
        <sz val="11"/>
        <rFont val="宋体"/>
        <charset val="134"/>
      </rPr>
      <t>人，促进农户年增收超</t>
    </r>
    <r>
      <rPr>
        <sz val="11"/>
        <rFont val="Times New Roman"/>
        <charset val="134"/>
      </rPr>
      <t>2</t>
    </r>
    <r>
      <rPr>
        <sz val="11"/>
        <rFont val="宋体"/>
        <charset val="134"/>
      </rPr>
      <t>万元，群众满意席达</t>
    </r>
    <r>
      <rPr>
        <sz val="11"/>
        <rFont val="Times New Roman"/>
        <charset val="134"/>
      </rPr>
      <t>90%</t>
    </r>
    <r>
      <rPr>
        <sz val="11"/>
        <rFont val="宋体"/>
        <charset val="134"/>
      </rPr>
      <t>以上。</t>
    </r>
  </si>
  <si>
    <t>融安县东起乡崖脚村乐岗屯进屯道路扩宽改造项目</t>
  </si>
  <si>
    <r>
      <rPr>
        <sz val="11"/>
        <rFont val="宋体"/>
        <charset val="134"/>
      </rPr>
      <t>乐岗屯进屯道路</t>
    </r>
    <r>
      <rPr>
        <sz val="11"/>
        <rFont val="Times New Roman"/>
        <charset val="134"/>
      </rPr>
      <t>600</t>
    </r>
    <r>
      <rPr>
        <sz val="11"/>
        <rFont val="宋体"/>
        <charset val="134"/>
      </rPr>
      <t>米扩宽改造，改造后路面宽</t>
    </r>
    <r>
      <rPr>
        <sz val="11"/>
        <rFont val="Times New Roman"/>
        <charset val="134"/>
      </rPr>
      <t>3.5</t>
    </r>
    <r>
      <rPr>
        <sz val="11"/>
        <rFont val="宋体"/>
        <charset val="134"/>
      </rPr>
      <t>米，路基宽</t>
    </r>
    <r>
      <rPr>
        <sz val="11"/>
        <rFont val="Times New Roman"/>
        <charset val="134"/>
      </rPr>
      <t>4.5</t>
    </r>
    <r>
      <rPr>
        <sz val="11"/>
        <rFont val="宋体"/>
        <charset val="134"/>
      </rPr>
      <t>米，厚度</t>
    </r>
    <r>
      <rPr>
        <sz val="11"/>
        <rFont val="Times New Roman"/>
        <charset val="134"/>
      </rPr>
      <t>18CM</t>
    </r>
    <r>
      <rPr>
        <sz val="11"/>
        <rFont val="宋体"/>
        <charset val="134"/>
      </rPr>
      <t>。</t>
    </r>
  </si>
  <si>
    <r>
      <rPr>
        <sz val="11"/>
        <rFont val="宋体"/>
        <charset val="134"/>
      </rPr>
      <t>完成进屯道路扩宽改造</t>
    </r>
    <r>
      <rPr>
        <sz val="11"/>
        <rFont val="Times New Roman"/>
        <charset val="134"/>
      </rPr>
      <t>600</t>
    </r>
    <r>
      <rPr>
        <sz val="11"/>
        <rFont val="宋体"/>
        <charset val="134"/>
      </rPr>
      <t>米的基础设施建设，改善群众生活条件，方便群众日常出行，受益群众</t>
    </r>
    <r>
      <rPr>
        <sz val="11"/>
        <rFont val="Times New Roman"/>
        <charset val="134"/>
      </rPr>
      <t>50</t>
    </r>
    <r>
      <rPr>
        <sz val="11"/>
        <rFont val="宋体"/>
        <charset val="134"/>
      </rPr>
      <t>户</t>
    </r>
    <r>
      <rPr>
        <sz val="11"/>
        <rFont val="Times New Roman"/>
        <charset val="134"/>
      </rPr>
      <t>184</t>
    </r>
    <r>
      <rPr>
        <sz val="11"/>
        <rFont val="宋体"/>
        <charset val="134"/>
      </rPr>
      <t>人，带动产业发展类板栗</t>
    </r>
    <r>
      <rPr>
        <sz val="11"/>
        <rFont val="Times New Roman"/>
        <charset val="134"/>
      </rPr>
      <t>50</t>
    </r>
    <r>
      <rPr>
        <sz val="11"/>
        <rFont val="宋体"/>
        <charset val="134"/>
      </rPr>
      <t>亩，优质稻</t>
    </r>
    <r>
      <rPr>
        <sz val="11"/>
        <rFont val="Times New Roman"/>
        <charset val="134"/>
      </rPr>
      <t>50</t>
    </r>
    <r>
      <rPr>
        <sz val="11"/>
        <rFont val="宋体"/>
        <charset val="134"/>
      </rPr>
      <t>亩，玉米</t>
    </r>
    <r>
      <rPr>
        <sz val="11"/>
        <rFont val="Times New Roman"/>
        <charset val="134"/>
      </rPr>
      <t>10</t>
    </r>
    <r>
      <rPr>
        <sz val="11"/>
        <rFont val="宋体"/>
        <charset val="134"/>
      </rPr>
      <t>亩，群众满意度达</t>
    </r>
    <r>
      <rPr>
        <sz val="11"/>
        <rFont val="Times New Roman"/>
        <charset val="134"/>
      </rPr>
      <t>90%</t>
    </r>
    <r>
      <rPr>
        <sz val="11"/>
        <rFont val="宋体"/>
        <charset val="134"/>
      </rPr>
      <t>以上，巩固脱贫成效，推进乡村振兴。</t>
    </r>
  </si>
  <si>
    <t>完善基础设施建设，改善群众生活条件，巩固脱贫成效，推进乡村振兴。</t>
  </si>
  <si>
    <r>
      <rPr>
        <sz val="11"/>
        <rFont val="宋体"/>
        <charset val="134"/>
      </rPr>
      <t>建设中药材种植基础设施，在村委搭建钢架棚占用场地大约</t>
    </r>
    <r>
      <rPr>
        <sz val="11"/>
        <rFont val="Times New Roman"/>
        <charset val="134"/>
      </rPr>
      <t>100-120</t>
    </r>
    <r>
      <rPr>
        <sz val="11"/>
        <rFont val="宋体"/>
        <charset val="134"/>
      </rPr>
      <t>平方米；在天冬种植园通电抽水，线路从北村屯拉入，安装变压器一个，蓄水池一个，</t>
    </r>
    <r>
      <rPr>
        <sz val="11"/>
        <rFont val="Times New Roman"/>
        <charset val="134"/>
      </rPr>
      <t>200</t>
    </r>
    <r>
      <rPr>
        <sz val="11"/>
        <rFont val="宋体"/>
        <charset val="134"/>
      </rPr>
      <t>立方，从水源头铺设管道蓄水池处</t>
    </r>
    <r>
      <rPr>
        <sz val="11"/>
        <rFont val="Times New Roman"/>
        <charset val="134"/>
      </rPr>
      <t>1500</t>
    </r>
    <r>
      <rPr>
        <sz val="11"/>
        <rFont val="宋体"/>
        <charset val="134"/>
      </rPr>
      <t>米。安装喷淋系统</t>
    </r>
    <r>
      <rPr>
        <sz val="11"/>
        <rFont val="Times New Roman"/>
        <charset val="134"/>
      </rPr>
      <t>5000</t>
    </r>
    <r>
      <rPr>
        <sz val="11"/>
        <rFont val="宋体"/>
        <charset val="134"/>
      </rPr>
      <t>米。</t>
    </r>
  </si>
  <si>
    <r>
      <rPr>
        <sz val="11"/>
        <rFont val="宋体"/>
        <charset val="134"/>
      </rPr>
      <t>完成药材的挑选、晾晒的钢架棚</t>
    </r>
    <r>
      <rPr>
        <sz val="11"/>
        <rFont val="Times New Roman"/>
        <charset val="134"/>
      </rPr>
      <t>120</t>
    </r>
    <r>
      <rPr>
        <sz val="11"/>
        <rFont val="宋体"/>
        <charset val="134"/>
      </rPr>
      <t>平方米建设，完成药材种植基地通电通水和喷淋系统</t>
    </r>
    <r>
      <rPr>
        <sz val="11"/>
        <rFont val="Times New Roman"/>
        <charset val="134"/>
      </rPr>
      <t>5000</t>
    </r>
    <r>
      <rPr>
        <sz val="11"/>
        <rFont val="宋体"/>
        <charset val="134"/>
      </rPr>
      <t>米的建设，带动药材产业规模达</t>
    </r>
    <r>
      <rPr>
        <sz val="11"/>
        <rFont val="Times New Roman"/>
        <charset val="134"/>
      </rPr>
      <t>100</t>
    </r>
    <r>
      <rPr>
        <sz val="11"/>
        <rFont val="宋体"/>
        <charset val="134"/>
      </rPr>
      <t>亩，受益群众达</t>
    </r>
    <r>
      <rPr>
        <sz val="11"/>
        <rFont val="Times New Roman"/>
        <charset val="134"/>
      </rPr>
      <t>25</t>
    </r>
    <r>
      <rPr>
        <sz val="11"/>
        <rFont val="宋体"/>
        <charset val="134"/>
      </rPr>
      <t>户</t>
    </r>
    <r>
      <rPr>
        <sz val="11"/>
        <rFont val="Times New Roman"/>
        <charset val="134"/>
      </rPr>
      <t>62</t>
    </r>
    <r>
      <rPr>
        <sz val="11"/>
        <rFont val="宋体"/>
        <charset val="134"/>
      </rPr>
      <t>人，户均增收达</t>
    </r>
    <r>
      <rPr>
        <sz val="11"/>
        <rFont val="Times New Roman"/>
        <charset val="134"/>
      </rPr>
      <t>0.3</t>
    </r>
    <r>
      <rPr>
        <sz val="11"/>
        <rFont val="宋体"/>
        <charset val="134"/>
      </rPr>
      <t>万元，群众满意度达</t>
    </r>
    <r>
      <rPr>
        <sz val="11"/>
        <rFont val="Times New Roman"/>
        <charset val="134"/>
      </rPr>
      <t>90%</t>
    </r>
    <r>
      <rPr>
        <sz val="11"/>
        <rFont val="宋体"/>
        <charset val="134"/>
      </rPr>
      <t>以上，巩固脱贫成效。</t>
    </r>
  </si>
  <si>
    <t>土地流转、带动生产、帮助产销对接、其他</t>
  </si>
  <si>
    <t>融安县东起乡红日村东岭屯优质稻产业基地水渠建设</t>
  </si>
  <si>
    <t>红日村</t>
  </si>
  <si>
    <r>
      <rPr>
        <sz val="11"/>
        <rFont val="宋体"/>
        <charset val="134"/>
      </rPr>
      <t>新建东岭路边水渠至红日村委门口至河堤方向长</t>
    </r>
    <r>
      <rPr>
        <sz val="11"/>
        <rFont val="Times New Roman"/>
        <charset val="134"/>
      </rPr>
      <t>650</t>
    </r>
    <r>
      <rPr>
        <sz val="11"/>
        <rFont val="宋体"/>
        <charset val="134"/>
      </rPr>
      <t>米、宽</t>
    </r>
    <r>
      <rPr>
        <sz val="11"/>
        <rFont val="Times New Roman"/>
        <charset val="134"/>
      </rPr>
      <t>2</t>
    </r>
    <r>
      <rPr>
        <sz val="11"/>
        <rFont val="宋体"/>
        <charset val="134"/>
      </rPr>
      <t>米、高</t>
    </r>
    <r>
      <rPr>
        <sz val="11"/>
        <rFont val="Times New Roman"/>
        <charset val="134"/>
      </rPr>
      <t>2</t>
    </r>
    <r>
      <rPr>
        <sz val="11"/>
        <rFont val="宋体"/>
        <charset val="134"/>
      </rPr>
      <t>米</t>
    </r>
  </si>
  <si>
    <r>
      <rPr>
        <sz val="11"/>
        <rFont val="宋体"/>
        <charset val="134"/>
      </rPr>
      <t>完成</t>
    </r>
    <r>
      <rPr>
        <sz val="11"/>
        <rFont val="Times New Roman"/>
        <charset val="134"/>
      </rPr>
      <t>650</t>
    </r>
    <r>
      <rPr>
        <sz val="11"/>
        <rFont val="宋体"/>
        <charset val="134"/>
      </rPr>
      <t>米水渠建设，带动东岭屯优质稻、甘蔗产业的发展达</t>
    </r>
    <r>
      <rPr>
        <sz val="11"/>
        <rFont val="Times New Roman"/>
        <charset val="134"/>
      </rPr>
      <t>50</t>
    </r>
    <r>
      <rPr>
        <sz val="11"/>
        <rFont val="宋体"/>
        <charset val="134"/>
      </rPr>
      <t>亩左右，受益群</t>
    </r>
    <r>
      <rPr>
        <sz val="11"/>
        <rFont val="Times New Roman"/>
        <charset val="134"/>
      </rPr>
      <t>120</t>
    </r>
    <r>
      <rPr>
        <sz val="11"/>
        <rFont val="宋体"/>
        <charset val="134"/>
      </rPr>
      <t>户</t>
    </r>
    <r>
      <rPr>
        <sz val="11"/>
        <rFont val="Times New Roman"/>
        <charset val="134"/>
      </rPr>
      <t>450</t>
    </r>
    <r>
      <rPr>
        <sz val="11"/>
        <rFont val="宋体"/>
        <charset val="134"/>
      </rPr>
      <t>人，促进受益群众户均增收约</t>
    </r>
    <r>
      <rPr>
        <sz val="11"/>
        <rFont val="Times New Roman"/>
        <charset val="134"/>
      </rPr>
      <t>0.2</t>
    </r>
    <r>
      <rPr>
        <sz val="11"/>
        <rFont val="宋体"/>
        <charset val="134"/>
      </rPr>
      <t>万元，群众满意度达</t>
    </r>
    <r>
      <rPr>
        <sz val="11"/>
        <rFont val="Times New Roman"/>
        <charset val="134"/>
      </rPr>
      <t>90%</t>
    </r>
    <r>
      <rPr>
        <sz val="11"/>
        <rFont val="宋体"/>
        <charset val="134"/>
      </rPr>
      <t>以上</t>
    </r>
  </si>
  <si>
    <t>东起乡长丰村上昌洞屯春稻秋菜产业基地排灌溉水渠建设</t>
  </si>
  <si>
    <t>长丰村</t>
  </si>
  <si>
    <r>
      <rPr>
        <sz val="11"/>
        <rFont val="宋体"/>
        <charset val="134"/>
      </rPr>
      <t>渠道长</t>
    </r>
    <r>
      <rPr>
        <sz val="11"/>
        <rFont val="Times New Roman"/>
        <charset val="134"/>
      </rPr>
      <t>2000</t>
    </r>
    <r>
      <rPr>
        <sz val="11"/>
        <rFont val="宋体"/>
        <charset val="134"/>
      </rPr>
      <t>米，宽</t>
    </r>
    <r>
      <rPr>
        <sz val="11"/>
        <rFont val="Times New Roman"/>
        <charset val="134"/>
      </rPr>
      <t>0.3</t>
    </r>
    <r>
      <rPr>
        <sz val="11"/>
        <rFont val="宋体"/>
        <charset val="134"/>
      </rPr>
      <t>米，高</t>
    </r>
    <r>
      <rPr>
        <sz val="11"/>
        <rFont val="Times New Roman"/>
        <charset val="134"/>
      </rPr>
      <t>0.3</t>
    </r>
    <r>
      <rPr>
        <sz val="11"/>
        <rFont val="宋体"/>
        <charset val="134"/>
      </rPr>
      <t>米</t>
    </r>
  </si>
  <si>
    <r>
      <rPr>
        <sz val="11"/>
        <rFont val="宋体"/>
        <charset val="134"/>
      </rPr>
      <t>完成春稻秋菜产业基地排灌溉水渠建设</t>
    </r>
    <r>
      <rPr>
        <sz val="11"/>
        <rFont val="Times New Roman"/>
        <charset val="134"/>
      </rPr>
      <t>2000</t>
    </r>
    <r>
      <rPr>
        <sz val="11"/>
        <rFont val="宋体"/>
        <charset val="134"/>
      </rPr>
      <t>米，改善生产条件，受益群众</t>
    </r>
    <r>
      <rPr>
        <sz val="11"/>
        <rFont val="Times New Roman"/>
        <charset val="134"/>
      </rPr>
      <t>83</t>
    </r>
    <r>
      <rPr>
        <sz val="11"/>
        <rFont val="宋体"/>
        <charset val="134"/>
      </rPr>
      <t>户</t>
    </r>
    <r>
      <rPr>
        <sz val="11"/>
        <rFont val="Times New Roman"/>
        <charset val="134"/>
      </rPr>
      <t>315</t>
    </r>
    <r>
      <rPr>
        <sz val="11"/>
        <rFont val="宋体"/>
        <charset val="134"/>
      </rPr>
      <t>人，带动春稻秋菜发展共</t>
    </r>
    <r>
      <rPr>
        <sz val="11"/>
        <rFont val="Times New Roman"/>
        <charset val="134"/>
      </rPr>
      <t>200</t>
    </r>
    <r>
      <rPr>
        <sz val="11"/>
        <rFont val="宋体"/>
        <charset val="134"/>
      </rPr>
      <t>亩，群众满意度达</t>
    </r>
    <r>
      <rPr>
        <sz val="11"/>
        <rFont val="Times New Roman"/>
        <charset val="134"/>
      </rPr>
      <t>90%</t>
    </r>
    <r>
      <rPr>
        <sz val="11"/>
        <rFont val="宋体"/>
        <charset val="134"/>
      </rPr>
      <t>以上，巩固脱贫成效，推进乡村振兴。</t>
    </r>
  </si>
  <si>
    <t>融安县东起乡崖脚村北村屯饮水提升工程</t>
  </si>
  <si>
    <r>
      <rPr>
        <sz val="11"/>
        <rFont val="宋体"/>
        <charset val="134"/>
      </rPr>
      <t>全村饮用水后背岭水池出水口净水设施</t>
    </r>
    <r>
      <rPr>
        <sz val="11"/>
        <rFont val="Times New Roman"/>
        <charset val="134"/>
      </rPr>
      <t>1</t>
    </r>
    <r>
      <rPr>
        <sz val="11"/>
        <rFont val="宋体"/>
        <charset val="134"/>
      </rPr>
      <t>套，新建沉沙池宽</t>
    </r>
    <r>
      <rPr>
        <sz val="11"/>
        <rFont val="Times New Roman"/>
        <charset val="134"/>
      </rPr>
      <t>3</t>
    </r>
    <r>
      <rPr>
        <sz val="11"/>
        <rFont val="宋体"/>
        <charset val="134"/>
      </rPr>
      <t>米、长</t>
    </r>
    <r>
      <rPr>
        <sz val="11"/>
        <rFont val="Times New Roman"/>
        <charset val="134"/>
      </rPr>
      <t>5</t>
    </r>
    <r>
      <rPr>
        <sz val="11"/>
        <rFont val="宋体"/>
        <charset val="134"/>
      </rPr>
      <t>米</t>
    </r>
  </si>
  <si>
    <r>
      <rPr>
        <sz val="11"/>
        <rFont val="宋体"/>
        <charset val="134"/>
      </rPr>
      <t>完成农村饮用水水池出水口净水设施</t>
    </r>
    <r>
      <rPr>
        <sz val="11"/>
        <rFont val="Times New Roman"/>
        <charset val="134"/>
      </rPr>
      <t>1</t>
    </r>
    <r>
      <rPr>
        <sz val="11"/>
        <rFont val="宋体"/>
        <charset val="134"/>
      </rPr>
      <t>套，受益群众</t>
    </r>
    <r>
      <rPr>
        <sz val="11"/>
        <rFont val="Times New Roman"/>
        <charset val="134"/>
      </rPr>
      <t>165</t>
    </r>
    <r>
      <rPr>
        <sz val="11"/>
        <rFont val="宋体"/>
        <charset val="134"/>
      </rPr>
      <t>户</t>
    </r>
    <r>
      <rPr>
        <sz val="11"/>
        <rFont val="Times New Roman"/>
        <charset val="134"/>
      </rPr>
      <t>487</t>
    </r>
    <r>
      <rPr>
        <sz val="11"/>
        <rFont val="宋体"/>
        <charset val="134"/>
      </rPr>
      <t>人，群众满意度达</t>
    </r>
    <r>
      <rPr>
        <sz val="11"/>
        <rFont val="Times New Roman"/>
        <charset val="134"/>
      </rPr>
      <t>90%</t>
    </r>
    <r>
      <rPr>
        <sz val="11"/>
        <rFont val="宋体"/>
        <charset val="134"/>
      </rPr>
      <t>以上，巩固脱贫成效。</t>
    </r>
  </si>
  <si>
    <t>完善基础设施建设，改善群众饮水条件。</t>
  </si>
  <si>
    <t>东起乡长丰村古力屯洋洞甘蔗、蔬菜产业基地硬化路建设</t>
  </si>
  <si>
    <r>
      <rPr>
        <sz val="11"/>
        <rFont val="宋体"/>
        <charset val="134"/>
      </rPr>
      <t>道路长</t>
    </r>
    <r>
      <rPr>
        <sz val="11"/>
        <rFont val="Times New Roman"/>
        <charset val="134"/>
      </rPr>
      <t>600</t>
    </r>
    <r>
      <rPr>
        <sz val="11"/>
        <rFont val="宋体"/>
        <charset val="134"/>
      </rPr>
      <t>米，宽</t>
    </r>
    <r>
      <rPr>
        <sz val="11"/>
        <rFont val="Times New Roman"/>
        <charset val="134"/>
      </rPr>
      <t>3.5</t>
    </r>
    <r>
      <rPr>
        <sz val="11"/>
        <rFont val="宋体"/>
        <charset val="134"/>
      </rPr>
      <t>米，厚</t>
    </r>
    <r>
      <rPr>
        <sz val="11"/>
        <rFont val="Times New Roman"/>
        <charset val="134"/>
      </rPr>
      <t>0.2</t>
    </r>
    <r>
      <rPr>
        <sz val="11"/>
        <rFont val="宋体"/>
        <charset val="134"/>
      </rPr>
      <t>米，两边培路肩宽各</t>
    </r>
    <r>
      <rPr>
        <sz val="11"/>
        <rFont val="Times New Roman"/>
        <charset val="134"/>
      </rPr>
      <t>0.5</t>
    </r>
    <r>
      <rPr>
        <sz val="11"/>
        <rFont val="宋体"/>
        <charset val="134"/>
      </rPr>
      <t>米；</t>
    </r>
  </si>
  <si>
    <r>
      <rPr>
        <sz val="11"/>
        <rFont val="宋体"/>
        <charset val="134"/>
      </rPr>
      <t>完成甘蔗、蔬菜产业基地硬化路建设</t>
    </r>
    <r>
      <rPr>
        <sz val="11"/>
        <rFont val="Times New Roman"/>
        <charset val="134"/>
      </rPr>
      <t>600</t>
    </r>
    <r>
      <rPr>
        <sz val="11"/>
        <rFont val="宋体"/>
        <charset val="134"/>
      </rPr>
      <t>米，改善群众生产条件，受益群众</t>
    </r>
    <r>
      <rPr>
        <sz val="11"/>
        <rFont val="Times New Roman"/>
        <charset val="134"/>
      </rPr>
      <t>151</t>
    </r>
    <r>
      <rPr>
        <sz val="11"/>
        <rFont val="宋体"/>
        <charset val="134"/>
      </rPr>
      <t>户</t>
    </r>
    <r>
      <rPr>
        <sz val="11"/>
        <rFont val="Times New Roman"/>
        <charset val="134"/>
      </rPr>
      <t>633</t>
    </r>
    <r>
      <rPr>
        <sz val="11"/>
        <rFont val="宋体"/>
        <charset val="134"/>
      </rPr>
      <t>人，带动甘蔗、蔬菜发展共</t>
    </r>
    <r>
      <rPr>
        <sz val="11"/>
        <rFont val="Times New Roman"/>
        <charset val="134"/>
      </rPr>
      <t>150</t>
    </r>
    <r>
      <rPr>
        <sz val="11"/>
        <rFont val="宋体"/>
        <charset val="134"/>
      </rPr>
      <t>亩，群众满意度达</t>
    </r>
    <r>
      <rPr>
        <sz val="11"/>
        <rFont val="Times New Roman"/>
        <charset val="134"/>
      </rPr>
      <t>90%</t>
    </r>
    <r>
      <rPr>
        <sz val="11"/>
        <rFont val="宋体"/>
        <charset val="134"/>
      </rPr>
      <t>以上，巩固脱贫成效，推进乡村振兴。</t>
    </r>
  </si>
  <si>
    <t>融安县东起乡安太村良洞屯饮水提升工程</t>
  </si>
  <si>
    <r>
      <rPr>
        <sz val="11"/>
        <rFont val="宋体"/>
        <charset val="134"/>
      </rPr>
      <t>水源头良洞公章，建入水池一个，长</t>
    </r>
    <r>
      <rPr>
        <sz val="11"/>
        <rFont val="Times New Roman"/>
        <charset val="134"/>
      </rPr>
      <t>1</t>
    </r>
    <r>
      <rPr>
        <sz val="11"/>
        <rFont val="宋体"/>
        <charset val="134"/>
      </rPr>
      <t>米，宽</t>
    </r>
    <r>
      <rPr>
        <sz val="11"/>
        <rFont val="Times New Roman"/>
        <charset val="134"/>
      </rPr>
      <t>1</t>
    </r>
    <r>
      <rPr>
        <sz val="11"/>
        <rFont val="宋体"/>
        <charset val="134"/>
      </rPr>
      <t>米，高</t>
    </r>
    <r>
      <rPr>
        <sz val="11"/>
        <rFont val="Times New Roman"/>
        <charset val="134"/>
      </rPr>
      <t>0.8</t>
    </r>
    <r>
      <rPr>
        <sz val="11"/>
        <rFont val="宋体"/>
        <charset val="134"/>
      </rPr>
      <t>米；蓄水池</t>
    </r>
    <r>
      <rPr>
        <sz val="11"/>
        <rFont val="Times New Roman"/>
        <charset val="134"/>
      </rPr>
      <t>1</t>
    </r>
    <r>
      <rPr>
        <sz val="11"/>
        <rFont val="宋体"/>
        <charset val="134"/>
      </rPr>
      <t>个，长</t>
    </r>
    <r>
      <rPr>
        <sz val="11"/>
        <rFont val="Times New Roman"/>
        <charset val="134"/>
      </rPr>
      <t>3</t>
    </r>
    <r>
      <rPr>
        <sz val="11"/>
        <rFont val="宋体"/>
        <charset val="134"/>
      </rPr>
      <t>米，宽</t>
    </r>
    <r>
      <rPr>
        <sz val="11"/>
        <rFont val="Times New Roman"/>
        <charset val="134"/>
      </rPr>
      <t>3</t>
    </r>
    <r>
      <rPr>
        <sz val="11"/>
        <rFont val="宋体"/>
        <charset val="134"/>
      </rPr>
      <t>米，高</t>
    </r>
    <r>
      <rPr>
        <sz val="11"/>
        <rFont val="Times New Roman"/>
        <charset val="134"/>
      </rPr>
      <t>2</t>
    </r>
    <r>
      <rPr>
        <sz val="11"/>
        <rFont val="宋体"/>
        <charset val="134"/>
      </rPr>
      <t>米；沉淀池</t>
    </r>
    <r>
      <rPr>
        <sz val="11"/>
        <rFont val="Times New Roman"/>
        <charset val="134"/>
      </rPr>
      <t>1</t>
    </r>
    <r>
      <rPr>
        <sz val="11"/>
        <rFont val="宋体"/>
        <charset val="134"/>
      </rPr>
      <t>个，长长</t>
    </r>
    <r>
      <rPr>
        <sz val="11"/>
        <rFont val="Times New Roman"/>
        <charset val="134"/>
      </rPr>
      <t>3</t>
    </r>
    <r>
      <rPr>
        <sz val="11"/>
        <rFont val="宋体"/>
        <charset val="134"/>
      </rPr>
      <t>米，宽</t>
    </r>
    <r>
      <rPr>
        <sz val="11"/>
        <rFont val="Times New Roman"/>
        <charset val="134"/>
      </rPr>
      <t>3</t>
    </r>
    <r>
      <rPr>
        <sz val="11"/>
        <rFont val="宋体"/>
        <charset val="134"/>
      </rPr>
      <t>米，高</t>
    </r>
    <r>
      <rPr>
        <sz val="11"/>
        <rFont val="Times New Roman"/>
        <charset val="134"/>
      </rPr>
      <t>2</t>
    </r>
    <r>
      <rPr>
        <sz val="11"/>
        <rFont val="宋体"/>
        <charset val="134"/>
      </rPr>
      <t>米；</t>
    </r>
    <r>
      <rPr>
        <sz val="11"/>
        <rFont val="Times New Roman"/>
        <charset val="134"/>
      </rPr>
      <t>30mm</t>
    </r>
    <r>
      <rPr>
        <sz val="11"/>
        <rFont val="宋体"/>
        <charset val="134"/>
      </rPr>
      <t>管，长</t>
    </r>
    <r>
      <rPr>
        <sz val="11"/>
        <rFont val="Times New Roman"/>
        <charset val="134"/>
      </rPr>
      <t>1500</t>
    </r>
    <r>
      <rPr>
        <sz val="11"/>
        <rFont val="宋体"/>
        <charset val="134"/>
      </rPr>
      <t>米。</t>
    </r>
  </si>
  <si>
    <r>
      <rPr>
        <sz val="11"/>
        <rFont val="宋体"/>
        <charset val="134"/>
      </rPr>
      <t>完成安太村良洞屯饮水提升工程建设，受益群众</t>
    </r>
    <r>
      <rPr>
        <sz val="11"/>
        <rFont val="Times New Roman"/>
        <charset val="134"/>
      </rPr>
      <t>65</t>
    </r>
    <r>
      <rPr>
        <sz val="11"/>
        <rFont val="宋体"/>
        <charset val="134"/>
      </rPr>
      <t>户</t>
    </r>
    <r>
      <rPr>
        <sz val="11"/>
        <rFont val="Times New Roman"/>
        <charset val="134"/>
      </rPr>
      <t>173</t>
    </r>
    <r>
      <rPr>
        <sz val="11"/>
        <rFont val="宋体"/>
        <charset val="134"/>
      </rPr>
      <t>人，其中脱贫户、监测户</t>
    </r>
    <r>
      <rPr>
        <sz val="11"/>
        <rFont val="Times New Roman"/>
        <charset val="134"/>
      </rPr>
      <t>3</t>
    </r>
    <r>
      <rPr>
        <sz val="11"/>
        <rFont val="宋体"/>
        <charset val="134"/>
      </rPr>
      <t>户</t>
    </r>
    <r>
      <rPr>
        <sz val="11"/>
        <rFont val="Times New Roman"/>
        <charset val="134"/>
      </rPr>
      <t>12</t>
    </r>
    <r>
      <rPr>
        <sz val="11"/>
        <rFont val="宋体"/>
        <charset val="134"/>
      </rPr>
      <t>人，群众满意席达</t>
    </r>
    <r>
      <rPr>
        <sz val="11"/>
        <rFont val="Times New Roman"/>
        <charset val="134"/>
      </rPr>
      <t>90%</t>
    </r>
    <r>
      <rPr>
        <sz val="11"/>
        <rFont val="宋体"/>
        <charset val="134"/>
      </rPr>
      <t>以上。</t>
    </r>
  </si>
  <si>
    <r>
      <rPr>
        <sz val="11"/>
        <rFont val="Times New Roman"/>
        <charset val="134"/>
      </rPr>
      <t xml:space="preserve">  </t>
    </r>
    <r>
      <rPr>
        <sz val="11"/>
        <rFont val="宋体"/>
        <charset val="134"/>
      </rPr>
      <t>巩固提升农户饮水质量，巩固脱贫成效。</t>
    </r>
  </si>
  <si>
    <t>融安县东起乡崖脚村北村屯优质稻产业基地三面光水渠建设</t>
  </si>
  <si>
    <r>
      <rPr>
        <sz val="11"/>
        <rFont val="宋体"/>
        <charset val="134"/>
      </rPr>
      <t>大蒙岭脚优质稻、甘蔗产业基地建三面光灌溉水渠，长</t>
    </r>
    <r>
      <rPr>
        <sz val="11"/>
        <rFont val="Times New Roman"/>
        <charset val="134"/>
      </rPr>
      <t>1000</t>
    </r>
    <r>
      <rPr>
        <sz val="11"/>
        <rFont val="宋体"/>
        <charset val="134"/>
      </rPr>
      <t>米，宽</t>
    </r>
    <r>
      <rPr>
        <sz val="11"/>
        <rFont val="Times New Roman"/>
        <charset val="134"/>
      </rPr>
      <t>30</t>
    </r>
    <r>
      <rPr>
        <sz val="11"/>
        <rFont val="宋体"/>
        <charset val="134"/>
      </rPr>
      <t>厘米，高</t>
    </r>
    <r>
      <rPr>
        <sz val="11"/>
        <rFont val="Times New Roman"/>
        <charset val="134"/>
      </rPr>
      <t>30</t>
    </r>
    <r>
      <rPr>
        <sz val="11"/>
        <rFont val="宋体"/>
        <charset val="134"/>
      </rPr>
      <t>厘米。</t>
    </r>
  </si>
  <si>
    <r>
      <rPr>
        <sz val="11"/>
        <rFont val="宋体"/>
        <charset val="134"/>
      </rPr>
      <t>完成优质稻、甘蔗产业基地三面光</t>
    </r>
    <r>
      <rPr>
        <sz val="11"/>
        <rFont val="Times New Roman"/>
        <charset val="134"/>
      </rPr>
      <t>1000</t>
    </r>
    <r>
      <rPr>
        <sz val="11"/>
        <rFont val="宋体"/>
        <charset val="134"/>
      </rPr>
      <t>米灌溉水渠建设，带动优质稻</t>
    </r>
    <r>
      <rPr>
        <sz val="11"/>
        <rFont val="Times New Roman"/>
        <charset val="134"/>
      </rPr>
      <t>70</t>
    </r>
    <r>
      <rPr>
        <sz val="11"/>
        <rFont val="宋体"/>
        <charset val="134"/>
      </rPr>
      <t>亩、甘蔗</t>
    </r>
    <r>
      <rPr>
        <sz val="11"/>
        <rFont val="Times New Roman"/>
        <charset val="134"/>
      </rPr>
      <t>20</t>
    </r>
    <r>
      <rPr>
        <sz val="11"/>
        <rFont val="宋体"/>
        <charset val="134"/>
      </rPr>
      <t>亩等产业发展类，受益群众达</t>
    </r>
    <r>
      <rPr>
        <sz val="11"/>
        <rFont val="Times New Roman"/>
        <charset val="134"/>
      </rPr>
      <t>165</t>
    </r>
    <r>
      <rPr>
        <sz val="11"/>
        <rFont val="宋体"/>
        <charset val="134"/>
      </rPr>
      <t>户</t>
    </r>
    <r>
      <rPr>
        <sz val="11"/>
        <rFont val="Times New Roman"/>
        <charset val="134"/>
      </rPr>
      <t>487</t>
    </r>
    <r>
      <rPr>
        <sz val="11"/>
        <rFont val="宋体"/>
        <charset val="134"/>
      </rPr>
      <t>人，户均增收达</t>
    </r>
    <r>
      <rPr>
        <sz val="11"/>
        <rFont val="Times New Roman"/>
        <charset val="134"/>
      </rPr>
      <t>0.2</t>
    </r>
    <r>
      <rPr>
        <sz val="11"/>
        <rFont val="宋体"/>
        <charset val="134"/>
      </rPr>
      <t>万元，群众满意度达</t>
    </r>
    <r>
      <rPr>
        <sz val="11"/>
        <rFont val="Times New Roman"/>
        <charset val="134"/>
      </rPr>
      <t>90%</t>
    </r>
    <r>
      <rPr>
        <sz val="11"/>
        <rFont val="宋体"/>
        <charset val="134"/>
      </rPr>
      <t>以上，巩固脱贫成效。</t>
    </r>
  </si>
  <si>
    <t>融安县东起乡崖脚村铜板屯进屯道路扩宽改造项目</t>
  </si>
  <si>
    <r>
      <rPr>
        <sz val="11"/>
        <rFont val="宋体"/>
        <charset val="134"/>
      </rPr>
      <t>铜板屯进屯道路扩宽改造，长度</t>
    </r>
    <r>
      <rPr>
        <sz val="11"/>
        <rFont val="Times New Roman"/>
        <charset val="134"/>
      </rPr>
      <t>2500</t>
    </r>
    <r>
      <rPr>
        <sz val="11"/>
        <rFont val="宋体"/>
        <charset val="134"/>
      </rPr>
      <t>米，平均拓宽为</t>
    </r>
    <r>
      <rPr>
        <sz val="11"/>
        <rFont val="Times New Roman"/>
        <charset val="134"/>
      </rPr>
      <t>1</t>
    </r>
    <r>
      <rPr>
        <sz val="11"/>
        <rFont val="宋体"/>
        <charset val="134"/>
      </rPr>
      <t>米。</t>
    </r>
  </si>
  <si>
    <r>
      <rPr>
        <sz val="11"/>
        <rFont val="宋体"/>
        <charset val="134"/>
      </rPr>
      <t>完成进屯道路扩宽改造</t>
    </r>
    <r>
      <rPr>
        <sz val="11"/>
        <rFont val="Times New Roman"/>
        <charset val="134"/>
      </rPr>
      <t>2500</t>
    </r>
    <r>
      <rPr>
        <sz val="11"/>
        <rFont val="宋体"/>
        <charset val="134"/>
      </rPr>
      <t>米的基础设施建设，改善群众生活条件，方便群众日常出行，受益群众</t>
    </r>
    <r>
      <rPr>
        <sz val="11"/>
        <rFont val="Times New Roman"/>
        <charset val="134"/>
      </rPr>
      <t>21</t>
    </r>
    <r>
      <rPr>
        <sz val="11"/>
        <rFont val="宋体"/>
        <charset val="134"/>
      </rPr>
      <t>户</t>
    </r>
    <r>
      <rPr>
        <sz val="11"/>
        <rFont val="Times New Roman"/>
        <charset val="134"/>
      </rPr>
      <t>58</t>
    </r>
    <r>
      <rPr>
        <sz val="11"/>
        <rFont val="宋体"/>
        <charset val="134"/>
      </rPr>
      <t>人，带动李子产业发展类</t>
    </r>
    <r>
      <rPr>
        <sz val="11"/>
        <rFont val="Times New Roman"/>
        <charset val="134"/>
      </rPr>
      <t>220</t>
    </r>
    <r>
      <rPr>
        <sz val="11"/>
        <rFont val="宋体"/>
        <charset val="134"/>
      </rPr>
      <t>亩，群众满意度达</t>
    </r>
    <r>
      <rPr>
        <sz val="11"/>
        <rFont val="Times New Roman"/>
        <charset val="134"/>
      </rPr>
      <t>90%</t>
    </r>
    <r>
      <rPr>
        <sz val="11"/>
        <rFont val="宋体"/>
        <charset val="134"/>
      </rPr>
      <t>以上，巩固脱贫成效，推进乡村振兴。</t>
    </r>
  </si>
  <si>
    <t>融安县东起乡崖脚村药材种植园产业道路硬化项目</t>
  </si>
  <si>
    <r>
      <rPr>
        <sz val="11"/>
        <rFont val="宋体"/>
        <charset val="134"/>
      </rPr>
      <t>硬化银村汶至中草药种植园产业路长</t>
    </r>
    <r>
      <rPr>
        <sz val="11"/>
        <rFont val="Times New Roman"/>
        <charset val="134"/>
      </rPr>
      <t>2500</t>
    </r>
    <r>
      <rPr>
        <sz val="11"/>
        <rFont val="宋体"/>
        <charset val="134"/>
      </rPr>
      <t>米，宽</t>
    </r>
    <r>
      <rPr>
        <sz val="11"/>
        <rFont val="Times New Roman"/>
        <charset val="134"/>
      </rPr>
      <t>3.5</t>
    </r>
    <r>
      <rPr>
        <sz val="11"/>
        <rFont val="宋体"/>
        <charset val="134"/>
      </rPr>
      <t>米，厚</t>
    </r>
    <r>
      <rPr>
        <sz val="11"/>
        <rFont val="Times New Roman"/>
        <charset val="134"/>
      </rPr>
      <t>0.18</t>
    </r>
    <r>
      <rPr>
        <sz val="11"/>
        <rFont val="宋体"/>
        <charset val="134"/>
      </rPr>
      <t>米。</t>
    </r>
  </si>
  <si>
    <r>
      <rPr>
        <sz val="11"/>
        <rFont val="宋体"/>
        <charset val="134"/>
      </rPr>
      <t>完成药材种植园道路硬化</t>
    </r>
    <r>
      <rPr>
        <sz val="11"/>
        <rFont val="Times New Roman"/>
        <charset val="134"/>
      </rPr>
      <t>2500</t>
    </r>
    <r>
      <rPr>
        <sz val="11"/>
        <rFont val="宋体"/>
        <charset val="134"/>
      </rPr>
      <t>米建设，带动药材产业规模达</t>
    </r>
    <r>
      <rPr>
        <sz val="11"/>
        <rFont val="Times New Roman"/>
        <charset val="134"/>
      </rPr>
      <t>90</t>
    </r>
    <r>
      <rPr>
        <sz val="11"/>
        <rFont val="宋体"/>
        <charset val="134"/>
      </rPr>
      <t>亩，受益群众达</t>
    </r>
    <r>
      <rPr>
        <sz val="11"/>
        <rFont val="Times New Roman"/>
        <charset val="134"/>
      </rPr>
      <t>30</t>
    </r>
    <r>
      <rPr>
        <sz val="11"/>
        <rFont val="宋体"/>
        <charset val="134"/>
      </rPr>
      <t>户</t>
    </r>
    <r>
      <rPr>
        <sz val="11"/>
        <rFont val="Times New Roman"/>
        <charset val="134"/>
      </rPr>
      <t>75</t>
    </r>
    <r>
      <rPr>
        <sz val="11"/>
        <rFont val="宋体"/>
        <charset val="134"/>
      </rPr>
      <t>人，户均增收达</t>
    </r>
    <r>
      <rPr>
        <sz val="11"/>
        <rFont val="Times New Roman"/>
        <charset val="134"/>
      </rPr>
      <t>0.2</t>
    </r>
    <r>
      <rPr>
        <sz val="11"/>
        <rFont val="宋体"/>
        <charset val="134"/>
      </rPr>
      <t>万元，群众满意度达</t>
    </r>
    <r>
      <rPr>
        <sz val="11"/>
        <rFont val="Times New Roman"/>
        <charset val="134"/>
      </rPr>
      <t>90%</t>
    </r>
    <r>
      <rPr>
        <sz val="11"/>
        <rFont val="宋体"/>
        <charset val="134"/>
      </rPr>
      <t>以上，巩固脱贫成效。</t>
    </r>
  </si>
  <si>
    <t>东起乡红日村秋田屯饮水提升工程</t>
  </si>
  <si>
    <r>
      <rPr>
        <sz val="11"/>
        <rFont val="宋体"/>
        <charset val="134"/>
      </rPr>
      <t>建设储水池</t>
    </r>
    <r>
      <rPr>
        <sz val="11"/>
        <rFont val="Times New Roman"/>
        <charset val="134"/>
      </rPr>
      <t>100</t>
    </r>
    <r>
      <rPr>
        <sz val="11"/>
        <rFont val="宋体"/>
        <charset val="134"/>
      </rPr>
      <t>立方米宽</t>
    </r>
    <r>
      <rPr>
        <sz val="11"/>
        <rFont val="Times New Roman"/>
        <charset val="134"/>
      </rPr>
      <t>9</t>
    </r>
    <r>
      <rPr>
        <sz val="11"/>
        <rFont val="宋体"/>
        <charset val="134"/>
      </rPr>
      <t>米、高</t>
    </r>
    <r>
      <rPr>
        <sz val="11"/>
        <rFont val="Times New Roman"/>
        <charset val="134"/>
      </rPr>
      <t>6</t>
    </r>
    <r>
      <rPr>
        <sz val="11"/>
        <rFont val="宋体"/>
        <charset val="134"/>
      </rPr>
      <t>米，长</t>
    </r>
    <r>
      <rPr>
        <sz val="11"/>
        <rFont val="Times New Roman"/>
        <charset val="134"/>
      </rPr>
      <t>1.85</t>
    </r>
    <r>
      <rPr>
        <sz val="11"/>
        <rFont val="宋体"/>
        <charset val="134"/>
      </rPr>
      <t>米及管道铺设</t>
    </r>
  </si>
  <si>
    <r>
      <rPr>
        <sz val="11"/>
        <rFont val="宋体"/>
        <charset val="134"/>
      </rPr>
      <t>完成饮水提升项目建设，改善秋田屯群众的饮水质量；受益群众达</t>
    </r>
    <r>
      <rPr>
        <sz val="11"/>
        <rFont val="Times New Roman"/>
        <charset val="134"/>
      </rPr>
      <t>42</t>
    </r>
    <r>
      <rPr>
        <sz val="11"/>
        <rFont val="宋体"/>
        <charset val="134"/>
      </rPr>
      <t>户，受益人数达</t>
    </r>
    <r>
      <rPr>
        <sz val="11"/>
        <rFont val="Times New Roman"/>
        <charset val="134"/>
      </rPr>
      <t>123</t>
    </r>
    <r>
      <rPr>
        <sz val="11"/>
        <rFont val="宋体"/>
        <charset val="134"/>
      </rPr>
      <t>人；提升农户饮水质量，巩固脱贫成效，群众满意度达</t>
    </r>
    <r>
      <rPr>
        <sz val="11"/>
        <rFont val="Times New Roman"/>
        <charset val="134"/>
      </rPr>
      <t>90%</t>
    </r>
    <r>
      <rPr>
        <sz val="11"/>
        <rFont val="宋体"/>
        <charset val="134"/>
      </rPr>
      <t>以上</t>
    </r>
  </si>
  <si>
    <t>改善秋田屯群众生产生活条件，提升农户饮水质量，巩固脱贫成效。</t>
  </si>
  <si>
    <t>东起乡红日村东岭屯饮水提升工程</t>
  </si>
  <si>
    <r>
      <rPr>
        <sz val="11"/>
        <rFont val="宋体"/>
        <charset val="134"/>
      </rPr>
      <t>水源头建设沉淀池长</t>
    </r>
    <r>
      <rPr>
        <sz val="11"/>
        <rFont val="Times New Roman"/>
        <charset val="134"/>
      </rPr>
      <t>3</t>
    </r>
    <r>
      <rPr>
        <sz val="11"/>
        <rFont val="宋体"/>
        <charset val="134"/>
      </rPr>
      <t>米、宽</t>
    </r>
    <r>
      <rPr>
        <sz val="11"/>
        <rFont val="Times New Roman"/>
        <charset val="134"/>
      </rPr>
      <t>1.5</t>
    </r>
    <r>
      <rPr>
        <sz val="11"/>
        <rFont val="宋体"/>
        <charset val="134"/>
      </rPr>
      <t>米、高</t>
    </r>
    <r>
      <rPr>
        <sz val="11"/>
        <rFont val="Times New Roman"/>
        <charset val="134"/>
      </rPr>
      <t>1.5</t>
    </r>
    <r>
      <rPr>
        <sz val="11"/>
        <rFont val="宋体"/>
        <charset val="134"/>
      </rPr>
      <t>米，</t>
    </r>
  </si>
  <si>
    <r>
      <rPr>
        <sz val="11"/>
        <rFont val="宋体"/>
        <charset val="134"/>
      </rPr>
      <t>完成饮水提升项目建设，改善东岭屯群众的饮水质量；受益群众</t>
    </r>
    <r>
      <rPr>
        <sz val="11"/>
        <rFont val="Times New Roman"/>
        <charset val="134"/>
      </rPr>
      <t>91</t>
    </r>
    <r>
      <rPr>
        <sz val="11"/>
        <rFont val="宋体"/>
        <charset val="134"/>
      </rPr>
      <t>户，受益人数</t>
    </r>
    <r>
      <rPr>
        <sz val="11"/>
        <rFont val="Times New Roman"/>
        <charset val="134"/>
      </rPr>
      <t>295</t>
    </r>
    <r>
      <rPr>
        <sz val="11"/>
        <rFont val="宋体"/>
        <charset val="134"/>
      </rPr>
      <t>人；提升农户饮水质量，巩固脱贫成效，群众满意度达</t>
    </r>
    <r>
      <rPr>
        <sz val="11"/>
        <rFont val="Times New Roman"/>
        <charset val="134"/>
      </rPr>
      <t>90%</t>
    </r>
    <r>
      <rPr>
        <sz val="11"/>
        <rFont val="宋体"/>
        <charset val="134"/>
      </rPr>
      <t>以上</t>
    </r>
  </si>
  <si>
    <t>改善东岭屯群众生产生活条件，巩固提升农户饮水质量，巩固脱贫成效。</t>
  </si>
  <si>
    <t>融安县东起乡良村村金盆屯饮水提升工程</t>
  </si>
  <si>
    <r>
      <rPr>
        <sz val="11"/>
        <rFont val="宋体"/>
        <charset val="134"/>
      </rPr>
      <t>水源头建设拦水坝长</t>
    </r>
    <r>
      <rPr>
        <sz val="11"/>
        <rFont val="Times New Roman"/>
        <charset val="134"/>
      </rPr>
      <t>10</t>
    </r>
    <r>
      <rPr>
        <sz val="11"/>
        <rFont val="宋体"/>
        <charset val="134"/>
      </rPr>
      <t>米、宽</t>
    </r>
    <r>
      <rPr>
        <sz val="11"/>
        <rFont val="Times New Roman"/>
        <charset val="134"/>
      </rPr>
      <t>0.8</t>
    </r>
    <r>
      <rPr>
        <sz val="11"/>
        <rFont val="宋体"/>
        <charset val="134"/>
      </rPr>
      <t>米、高</t>
    </r>
    <r>
      <rPr>
        <sz val="11"/>
        <rFont val="Times New Roman"/>
        <charset val="134"/>
      </rPr>
      <t>1.2</t>
    </r>
    <r>
      <rPr>
        <sz val="11"/>
        <rFont val="宋体"/>
        <charset val="134"/>
      </rPr>
      <t>米，边坡挡土墙长</t>
    </r>
    <r>
      <rPr>
        <sz val="11"/>
        <rFont val="Times New Roman"/>
        <charset val="134"/>
      </rPr>
      <t>2</t>
    </r>
    <r>
      <rPr>
        <sz val="11"/>
        <rFont val="宋体"/>
        <charset val="134"/>
      </rPr>
      <t>米、宽</t>
    </r>
    <r>
      <rPr>
        <sz val="11"/>
        <rFont val="Times New Roman"/>
        <charset val="134"/>
      </rPr>
      <t>0.8</t>
    </r>
    <r>
      <rPr>
        <sz val="11"/>
        <rFont val="宋体"/>
        <charset val="134"/>
      </rPr>
      <t>米、高</t>
    </r>
    <r>
      <rPr>
        <sz val="11"/>
        <rFont val="Times New Roman"/>
        <charset val="134"/>
      </rPr>
      <t>1.5</t>
    </r>
    <r>
      <rPr>
        <sz val="11"/>
        <rFont val="宋体"/>
        <charset val="134"/>
      </rPr>
      <t>米。沉淀池长</t>
    </r>
    <r>
      <rPr>
        <sz val="11"/>
        <rFont val="Times New Roman"/>
        <charset val="134"/>
      </rPr>
      <t>3</t>
    </r>
    <r>
      <rPr>
        <sz val="11"/>
        <rFont val="宋体"/>
        <charset val="134"/>
      </rPr>
      <t>米、宽</t>
    </r>
    <r>
      <rPr>
        <sz val="11"/>
        <rFont val="Times New Roman"/>
        <charset val="134"/>
      </rPr>
      <t>1.5</t>
    </r>
    <r>
      <rPr>
        <sz val="11"/>
        <rFont val="宋体"/>
        <charset val="134"/>
      </rPr>
      <t>米、高</t>
    </r>
    <r>
      <rPr>
        <sz val="11"/>
        <rFont val="Times New Roman"/>
        <charset val="134"/>
      </rPr>
      <t>1.5</t>
    </r>
    <r>
      <rPr>
        <sz val="11"/>
        <rFont val="宋体"/>
        <charset val="134"/>
      </rPr>
      <t>米。</t>
    </r>
    <r>
      <rPr>
        <sz val="11"/>
        <rFont val="Times New Roman"/>
        <charset val="134"/>
      </rPr>
      <t>40</t>
    </r>
    <r>
      <rPr>
        <sz val="11"/>
        <rFont val="宋体"/>
        <charset val="134"/>
      </rPr>
      <t>水管</t>
    </r>
    <r>
      <rPr>
        <sz val="11"/>
        <rFont val="Times New Roman"/>
        <charset val="134"/>
      </rPr>
      <t>2400</t>
    </r>
    <r>
      <rPr>
        <sz val="11"/>
        <rFont val="宋体"/>
        <charset val="134"/>
      </rPr>
      <t>米</t>
    </r>
  </si>
  <si>
    <r>
      <rPr>
        <sz val="11"/>
        <rFont val="宋体"/>
        <charset val="134"/>
      </rPr>
      <t>完成具体建设内容，解决</t>
    </r>
    <r>
      <rPr>
        <sz val="11"/>
        <rFont val="Times New Roman"/>
        <charset val="134"/>
      </rPr>
      <t>112</t>
    </r>
    <r>
      <rPr>
        <sz val="11"/>
        <rFont val="宋体"/>
        <charset val="134"/>
      </rPr>
      <t>户</t>
    </r>
    <r>
      <rPr>
        <sz val="11"/>
        <rFont val="Times New Roman"/>
        <charset val="134"/>
      </rPr>
      <t>350</t>
    </r>
    <r>
      <rPr>
        <sz val="11"/>
        <rFont val="宋体"/>
        <charset val="134"/>
      </rPr>
      <t>人饮水问题，群众满意率达</t>
    </r>
    <r>
      <rPr>
        <sz val="11"/>
        <rFont val="Times New Roman"/>
        <charset val="134"/>
      </rPr>
      <t>90%</t>
    </r>
    <r>
      <rPr>
        <sz val="11"/>
        <rFont val="宋体"/>
        <charset val="134"/>
      </rPr>
      <t>以上。</t>
    </r>
  </si>
  <si>
    <t>改善饮水、其他</t>
  </si>
  <si>
    <t>融安县东起乡良村村良村屯饮水提升工程</t>
  </si>
  <si>
    <r>
      <rPr>
        <sz val="11"/>
        <rFont val="宋体"/>
        <charset val="134"/>
      </rPr>
      <t>泵房一座，，水泵一台，水管</t>
    </r>
    <r>
      <rPr>
        <sz val="11"/>
        <rFont val="Times New Roman"/>
        <charset val="134"/>
      </rPr>
      <t>DNφ50</t>
    </r>
    <r>
      <rPr>
        <sz val="11"/>
        <rFont val="宋体"/>
        <charset val="134"/>
      </rPr>
      <t>管，深水井，水管</t>
    </r>
    <r>
      <rPr>
        <sz val="11"/>
        <rFont val="Times New Roman"/>
        <charset val="134"/>
      </rPr>
      <t>400</t>
    </r>
    <r>
      <rPr>
        <sz val="11"/>
        <rFont val="宋体"/>
        <charset val="134"/>
      </rPr>
      <t>米</t>
    </r>
  </si>
  <si>
    <r>
      <rPr>
        <sz val="11"/>
        <rFont val="宋体"/>
        <charset val="134"/>
      </rPr>
      <t>完成泵房一座，水泵一台，深水井一口，水管</t>
    </r>
    <r>
      <rPr>
        <sz val="11"/>
        <rFont val="Times New Roman"/>
        <charset val="134"/>
      </rPr>
      <t>400</t>
    </r>
    <r>
      <rPr>
        <sz val="11"/>
        <rFont val="宋体"/>
        <charset val="134"/>
      </rPr>
      <t>米安装邓具体建设内容，解决</t>
    </r>
    <r>
      <rPr>
        <sz val="11"/>
        <rFont val="Times New Roman"/>
        <charset val="134"/>
      </rPr>
      <t>68</t>
    </r>
    <r>
      <rPr>
        <sz val="11"/>
        <rFont val="宋体"/>
        <charset val="134"/>
      </rPr>
      <t>户</t>
    </r>
    <r>
      <rPr>
        <sz val="11"/>
        <rFont val="Times New Roman"/>
        <charset val="134"/>
      </rPr>
      <t>193</t>
    </r>
    <r>
      <rPr>
        <sz val="11"/>
        <rFont val="宋体"/>
        <charset val="134"/>
      </rPr>
      <t>人饮水问题，群众满意率达</t>
    </r>
    <r>
      <rPr>
        <sz val="11"/>
        <rFont val="Times New Roman"/>
        <charset val="134"/>
      </rPr>
      <t>90%</t>
    </r>
    <r>
      <rPr>
        <sz val="11"/>
        <rFont val="宋体"/>
        <charset val="134"/>
      </rPr>
      <t>以上。</t>
    </r>
  </si>
  <si>
    <t>融安县东起乡良村村流陵屯饮水提升工程</t>
  </si>
  <si>
    <t>新建蓄水池一座</t>
  </si>
  <si>
    <r>
      <rPr>
        <sz val="11"/>
        <rFont val="宋体"/>
        <charset val="134"/>
      </rPr>
      <t>新建蓄水池一座，解决</t>
    </r>
    <r>
      <rPr>
        <sz val="11"/>
        <rFont val="Times New Roman"/>
        <charset val="134"/>
      </rPr>
      <t>66</t>
    </r>
    <r>
      <rPr>
        <sz val="11"/>
        <rFont val="宋体"/>
        <charset val="134"/>
      </rPr>
      <t>户</t>
    </r>
    <r>
      <rPr>
        <sz val="11"/>
        <rFont val="Times New Roman"/>
        <charset val="134"/>
      </rPr>
      <t>194</t>
    </r>
    <r>
      <rPr>
        <sz val="11"/>
        <rFont val="宋体"/>
        <charset val="134"/>
      </rPr>
      <t>人饮水问题，群众满意率达</t>
    </r>
    <r>
      <rPr>
        <sz val="11"/>
        <rFont val="Times New Roman"/>
        <charset val="134"/>
      </rPr>
      <t>90%</t>
    </r>
    <r>
      <rPr>
        <sz val="11"/>
        <rFont val="宋体"/>
        <charset val="134"/>
      </rPr>
      <t>以上。</t>
    </r>
  </si>
  <si>
    <t>完善基础设施建设，改善饮水、其他</t>
  </si>
  <si>
    <r>
      <rPr>
        <sz val="11"/>
        <rFont val="宋体"/>
        <charset val="134"/>
      </rPr>
      <t>浮石镇起西村赖田屯连接</t>
    </r>
    <r>
      <rPr>
        <sz val="11"/>
        <rFont val="Times New Roman"/>
        <charset val="134"/>
      </rPr>
      <t>357</t>
    </r>
    <r>
      <rPr>
        <sz val="11"/>
        <rFont val="宋体"/>
        <charset val="134"/>
      </rPr>
      <t>国道通村道路硬化工程</t>
    </r>
  </si>
  <si>
    <t>起西村</t>
  </si>
  <si>
    <r>
      <rPr>
        <sz val="11"/>
        <rFont val="Times New Roman"/>
        <charset val="134"/>
      </rPr>
      <t>20cm</t>
    </r>
    <r>
      <rPr>
        <sz val="11"/>
        <rFont val="宋体"/>
        <charset val="134"/>
      </rPr>
      <t>厚</t>
    </r>
    <r>
      <rPr>
        <sz val="11"/>
        <rFont val="Times New Roman"/>
        <charset val="134"/>
      </rPr>
      <t>C25</t>
    </r>
    <r>
      <rPr>
        <sz val="11"/>
        <rFont val="宋体"/>
        <charset val="134"/>
      </rPr>
      <t>水泥硬化路面，路面宽度</t>
    </r>
    <r>
      <rPr>
        <sz val="11"/>
        <rFont val="Times New Roman"/>
        <charset val="134"/>
      </rPr>
      <t>4.5</t>
    </r>
    <r>
      <rPr>
        <sz val="11"/>
        <rFont val="宋体"/>
        <charset val="134"/>
      </rPr>
      <t>米，长度</t>
    </r>
    <r>
      <rPr>
        <sz val="11"/>
        <rFont val="Times New Roman"/>
        <charset val="134"/>
      </rPr>
      <t>200</t>
    </r>
    <r>
      <rPr>
        <sz val="11"/>
        <rFont val="宋体"/>
        <charset val="134"/>
      </rPr>
      <t>米，建设护坡。</t>
    </r>
  </si>
  <si>
    <r>
      <rPr>
        <sz val="11"/>
        <rFont val="宋体"/>
        <charset val="134"/>
      </rPr>
      <t>通过完善基础设施建设</t>
    </r>
    <r>
      <rPr>
        <sz val="11"/>
        <rFont val="Times New Roman"/>
        <charset val="134"/>
      </rPr>
      <t>0.2</t>
    </r>
    <r>
      <rPr>
        <sz val="11"/>
        <rFont val="宋体"/>
        <charset val="134"/>
      </rPr>
      <t>公里，方便群众出行、农产品运输，带动产业发展类，服务</t>
    </r>
    <r>
      <rPr>
        <sz val="11"/>
        <rFont val="Times New Roman"/>
        <charset val="134"/>
      </rPr>
      <t>460</t>
    </r>
    <r>
      <rPr>
        <sz val="11"/>
        <rFont val="宋体"/>
        <charset val="134"/>
      </rPr>
      <t>户</t>
    </r>
    <r>
      <rPr>
        <sz val="11"/>
        <rFont val="Times New Roman"/>
        <charset val="134"/>
      </rPr>
      <t>1667</t>
    </r>
    <r>
      <rPr>
        <sz val="11"/>
        <rFont val="宋体"/>
        <charset val="134"/>
      </rPr>
      <t>人生产生活出行，连接相邻乡镇东起乡人民群众出行，实现人均年增收</t>
    </r>
    <r>
      <rPr>
        <sz val="11"/>
        <rFont val="Times New Roman"/>
        <charset val="134"/>
      </rPr>
      <t>0.15</t>
    </r>
    <r>
      <rPr>
        <sz val="11"/>
        <rFont val="宋体"/>
        <charset val="134"/>
      </rPr>
      <t>万元。</t>
    </r>
  </si>
  <si>
    <r>
      <rPr>
        <sz val="11"/>
        <rFont val="宋体"/>
        <charset val="134"/>
      </rPr>
      <t>通过提升基础设施建设和产业基础配套设施建设等方式，服务群众生产生活，促进农户年增收超过</t>
    </r>
    <r>
      <rPr>
        <sz val="11"/>
        <rFont val="Times New Roman"/>
        <charset val="134"/>
      </rPr>
      <t>0.2</t>
    </r>
    <r>
      <rPr>
        <sz val="11"/>
        <rFont val="宋体"/>
        <charset val="134"/>
      </rPr>
      <t>万元。</t>
    </r>
  </si>
  <si>
    <t>浮石镇六寮村余家屯水源补充工程</t>
  </si>
  <si>
    <t>20251219</t>
  </si>
  <si>
    <r>
      <rPr>
        <sz val="11"/>
        <rFont val="宋体"/>
        <charset val="134"/>
      </rPr>
      <t>新建</t>
    </r>
    <r>
      <rPr>
        <sz val="11"/>
        <rFont val="Times New Roman"/>
        <charset val="134"/>
      </rPr>
      <t>50</t>
    </r>
    <r>
      <rPr>
        <sz val="11"/>
        <rFont val="宋体"/>
        <charset val="134"/>
      </rPr>
      <t>立方蓄水池，管路</t>
    </r>
    <r>
      <rPr>
        <sz val="11"/>
        <rFont val="Times New Roman"/>
        <charset val="134"/>
      </rPr>
      <t>2100</t>
    </r>
    <r>
      <rPr>
        <sz val="11"/>
        <rFont val="宋体"/>
        <charset val="134"/>
      </rPr>
      <t>米，水表</t>
    </r>
    <r>
      <rPr>
        <sz val="11"/>
        <rFont val="Times New Roman"/>
        <charset val="134"/>
      </rPr>
      <t>80</t>
    </r>
    <r>
      <rPr>
        <sz val="11"/>
        <rFont val="宋体"/>
        <charset val="134"/>
      </rPr>
      <t>个。</t>
    </r>
  </si>
  <si>
    <r>
      <rPr>
        <sz val="11"/>
        <rFont val="宋体"/>
        <charset val="134"/>
      </rPr>
      <t>通过完善基础设施建设，提升农户生活环境，巩固脱贫成效，人均年增收</t>
    </r>
    <r>
      <rPr>
        <sz val="11"/>
        <rFont val="Times New Roman"/>
        <charset val="134"/>
      </rPr>
      <t>0.2</t>
    </r>
    <r>
      <rPr>
        <sz val="11"/>
        <rFont val="宋体"/>
        <charset val="134"/>
      </rPr>
      <t>万元。</t>
    </r>
  </si>
  <si>
    <r>
      <rPr>
        <sz val="11"/>
        <rFont val="宋体"/>
        <charset val="134"/>
      </rPr>
      <t>通过提升基础设施建设和产业基础配套设施建设等方式，服务群众生产生活，促进农户年增收超过</t>
    </r>
    <r>
      <rPr>
        <sz val="11"/>
        <rFont val="Times New Roman"/>
        <charset val="134"/>
      </rPr>
      <t>1</t>
    </r>
    <r>
      <rPr>
        <sz val="11"/>
        <rFont val="宋体"/>
        <charset val="134"/>
      </rPr>
      <t>万元。</t>
    </r>
  </si>
  <si>
    <t>浮石镇六寮村白竹屯水源补充工程</t>
  </si>
  <si>
    <r>
      <rPr>
        <sz val="11"/>
        <rFont val="宋体"/>
        <charset val="134"/>
      </rPr>
      <t>新打井一口，配套安装机房、水泵等设施</t>
    </r>
    <r>
      <rPr>
        <sz val="11"/>
        <rFont val="Times New Roman"/>
        <charset val="134"/>
      </rPr>
      <t>,</t>
    </r>
    <r>
      <rPr>
        <sz val="11"/>
        <rFont val="宋体"/>
        <charset val="134"/>
      </rPr>
      <t>水管</t>
    </r>
    <r>
      <rPr>
        <sz val="11"/>
        <rFont val="Times New Roman"/>
        <charset val="134"/>
      </rPr>
      <t>800</t>
    </r>
    <r>
      <rPr>
        <sz val="11"/>
        <rFont val="宋体"/>
        <charset val="134"/>
      </rPr>
      <t>米。</t>
    </r>
  </si>
  <si>
    <r>
      <rPr>
        <sz val="11"/>
        <rFont val="宋体"/>
        <charset val="134"/>
      </rPr>
      <t>通过建设水渠</t>
    </r>
    <r>
      <rPr>
        <sz val="11"/>
        <rFont val="Times New Roman"/>
        <charset val="134"/>
      </rPr>
      <t>2</t>
    </r>
    <r>
      <rPr>
        <sz val="11"/>
        <rFont val="宋体"/>
        <charset val="134"/>
      </rPr>
      <t>公里，提高农田灌溉率，提升优质稻产量，受益农户</t>
    </r>
    <r>
      <rPr>
        <sz val="11"/>
        <rFont val="Times New Roman"/>
        <charset val="134"/>
      </rPr>
      <t>422</t>
    </r>
    <r>
      <rPr>
        <sz val="11"/>
        <rFont val="宋体"/>
        <charset val="134"/>
      </rPr>
      <t>人左右，人均年增收</t>
    </r>
    <r>
      <rPr>
        <sz val="11"/>
        <rFont val="Times New Roman"/>
        <charset val="134"/>
      </rPr>
      <t>0.2</t>
    </r>
    <r>
      <rPr>
        <sz val="11"/>
        <rFont val="宋体"/>
        <charset val="134"/>
      </rPr>
      <t>万元。</t>
    </r>
  </si>
  <si>
    <t>浮石镇泉头村下岭尾屯抽水灌溉水稻产业基地配套设施建</t>
  </si>
  <si>
    <r>
      <rPr>
        <sz val="11"/>
        <rFont val="Times New Roman"/>
        <charset val="134"/>
      </rPr>
      <t>1.</t>
    </r>
    <r>
      <rPr>
        <sz val="11"/>
        <rFont val="宋体"/>
        <charset val="134"/>
      </rPr>
      <t>下岭尾屯抽水灌溉设备一套。</t>
    </r>
    <r>
      <rPr>
        <sz val="11"/>
        <rFont val="Times New Roman"/>
        <charset val="134"/>
      </rPr>
      <t>2.</t>
    </r>
    <r>
      <rPr>
        <sz val="11"/>
        <rFont val="宋体"/>
        <charset val="134"/>
      </rPr>
      <t>灌溉水沟</t>
    </r>
    <r>
      <rPr>
        <sz val="11"/>
        <rFont val="Times New Roman"/>
        <charset val="134"/>
      </rPr>
      <t>450</t>
    </r>
    <r>
      <rPr>
        <sz val="11"/>
        <rFont val="宋体"/>
        <charset val="134"/>
      </rPr>
      <t>米</t>
    </r>
  </si>
  <si>
    <r>
      <rPr>
        <sz val="11"/>
        <rFont val="宋体"/>
        <charset val="134"/>
      </rPr>
      <t>通过建设水渠</t>
    </r>
    <r>
      <rPr>
        <sz val="11"/>
        <rFont val="Times New Roman"/>
        <charset val="134"/>
      </rPr>
      <t>0.45</t>
    </r>
    <r>
      <rPr>
        <sz val="11"/>
        <rFont val="宋体"/>
        <charset val="134"/>
      </rPr>
      <t>公里，提高农田灌溉率，提升优质稻产量，受益农户</t>
    </r>
    <r>
      <rPr>
        <sz val="11"/>
        <rFont val="Times New Roman"/>
        <charset val="134"/>
      </rPr>
      <t>688</t>
    </r>
    <r>
      <rPr>
        <sz val="11"/>
        <rFont val="宋体"/>
        <charset val="134"/>
      </rPr>
      <t>人左右，人均年增收</t>
    </r>
    <r>
      <rPr>
        <sz val="11"/>
        <rFont val="Times New Roman"/>
        <charset val="134"/>
      </rPr>
      <t>0.2</t>
    </r>
    <r>
      <rPr>
        <sz val="11"/>
        <rFont val="宋体"/>
        <charset val="134"/>
      </rPr>
      <t>万元。</t>
    </r>
  </si>
  <si>
    <t>浮石镇泉头村下岭尾屯产业路盖板涵工程</t>
  </si>
  <si>
    <r>
      <rPr>
        <sz val="11"/>
        <rFont val="Times New Roman"/>
        <charset val="134"/>
      </rPr>
      <t>1.</t>
    </r>
    <r>
      <rPr>
        <sz val="11"/>
        <rFont val="宋体"/>
        <charset val="134"/>
      </rPr>
      <t>下岭尾生产主路盖板涵桥</t>
    </r>
    <r>
      <rPr>
        <sz val="11"/>
        <rFont val="Times New Roman"/>
        <charset val="134"/>
      </rPr>
      <t>50</t>
    </r>
    <r>
      <rPr>
        <sz val="11"/>
        <rFont val="宋体"/>
        <charset val="134"/>
      </rPr>
      <t>米</t>
    </r>
  </si>
  <si>
    <r>
      <rPr>
        <sz val="11"/>
        <rFont val="宋体"/>
        <charset val="134"/>
      </rPr>
      <t>通过完善基础设施建设</t>
    </r>
    <r>
      <rPr>
        <sz val="11"/>
        <rFont val="Times New Roman"/>
        <charset val="134"/>
      </rPr>
      <t>0.2</t>
    </r>
    <r>
      <rPr>
        <sz val="11"/>
        <rFont val="宋体"/>
        <charset val="134"/>
      </rPr>
      <t>公里，方便群众出行、农产品运输，带动产业发展类，服务</t>
    </r>
    <r>
      <rPr>
        <sz val="11"/>
        <rFont val="Times New Roman"/>
        <charset val="134"/>
      </rPr>
      <t>174</t>
    </r>
    <r>
      <rPr>
        <sz val="11"/>
        <rFont val="宋体"/>
        <charset val="134"/>
      </rPr>
      <t>户</t>
    </r>
    <r>
      <rPr>
        <sz val="11"/>
        <rFont val="Times New Roman"/>
        <charset val="134"/>
      </rPr>
      <t>624</t>
    </r>
    <r>
      <rPr>
        <sz val="11"/>
        <rFont val="宋体"/>
        <charset val="134"/>
      </rPr>
      <t>人生产生活出行，实现人均年增收</t>
    </r>
    <r>
      <rPr>
        <sz val="11"/>
        <rFont val="Times New Roman"/>
        <charset val="134"/>
      </rPr>
      <t>0.15</t>
    </r>
    <r>
      <rPr>
        <sz val="11"/>
        <rFont val="宋体"/>
        <charset val="134"/>
      </rPr>
      <t>万元。</t>
    </r>
  </si>
  <si>
    <t>浮石镇东江村晚诺大石江农田灌溉水渠建设</t>
  </si>
  <si>
    <t>东江村</t>
  </si>
  <si>
    <t>2025.05.30</t>
  </si>
  <si>
    <t>主渠道、支渠道三面光硬化</t>
  </si>
  <si>
    <t>通过建设水渠0.6公里，提高农田灌溉率，提升优质稻产量，受益农户422人左右，人均年增收0.2万元。</t>
  </si>
  <si>
    <r>
      <rPr>
        <sz val="11"/>
        <rFont val="宋体"/>
        <charset val="134"/>
      </rPr>
      <t>新建盖板涵长度</t>
    </r>
    <r>
      <rPr>
        <sz val="11"/>
        <rFont val="Times New Roman"/>
        <charset val="134"/>
      </rPr>
      <t>50m</t>
    </r>
    <r>
      <rPr>
        <sz val="11"/>
        <rFont val="宋体"/>
        <charset val="134"/>
      </rPr>
      <t>、宽度</t>
    </r>
    <r>
      <rPr>
        <sz val="11"/>
        <rFont val="Times New Roman"/>
        <charset val="134"/>
      </rPr>
      <t>5m</t>
    </r>
    <r>
      <rPr>
        <sz val="11"/>
        <rFont val="宋体"/>
        <charset val="134"/>
      </rPr>
      <t>、高度</t>
    </r>
    <r>
      <rPr>
        <sz val="11"/>
        <rFont val="Times New Roman"/>
        <charset val="134"/>
      </rPr>
      <t>4m</t>
    </r>
    <r>
      <rPr>
        <sz val="11"/>
        <rFont val="宋体"/>
        <charset val="134"/>
      </rPr>
      <t>，围堰长度</t>
    </r>
    <r>
      <rPr>
        <sz val="11"/>
        <rFont val="Times New Roman"/>
        <charset val="134"/>
      </rPr>
      <t>120m</t>
    </r>
    <r>
      <rPr>
        <sz val="11"/>
        <rFont val="宋体"/>
        <charset val="134"/>
      </rPr>
      <t>，产业路硬化</t>
    </r>
    <r>
      <rPr>
        <sz val="11"/>
        <rFont val="Times New Roman"/>
        <charset val="134"/>
      </rPr>
      <t>0.5</t>
    </r>
    <r>
      <rPr>
        <sz val="11"/>
        <rFont val="宋体"/>
        <charset val="134"/>
      </rPr>
      <t>公里</t>
    </r>
  </si>
  <si>
    <r>
      <rPr>
        <sz val="11"/>
        <rFont val="宋体"/>
        <charset val="134"/>
      </rPr>
      <t>通过完善基础设施建设</t>
    </r>
    <r>
      <rPr>
        <sz val="11"/>
        <rFont val="Times New Roman"/>
        <charset val="134"/>
      </rPr>
      <t>0.55</t>
    </r>
    <r>
      <rPr>
        <sz val="11"/>
        <rFont val="宋体"/>
        <charset val="134"/>
      </rPr>
      <t>公里，提高农田灌溉率，提升优质稻产量。服务</t>
    </r>
    <r>
      <rPr>
        <sz val="11"/>
        <rFont val="Times New Roman"/>
        <charset val="134"/>
      </rPr>
      <t>480</t>
    </r>
    <r>
      <rPr>
        <sz val="11"/>
        <rFont val="宋体"/>
        <charset val="134"/>
      </rPr>
      <t>人生产生活出行，人均年增收</t>
    </r>
    <r>
      <rPr>
        <sz val="11"/>
        <rFont val="Times New Roman"/>
        <charset val="134"/>
      </rPr>
      <t>0.2</t>
    </r>
    <r>
      <rPr>
        <sz val="11"/>
        <rFont val="宋体"/>
        <charset val="134"/>
      </rPr>
      <t>万元。</t>
    </r>
  </si>
  <si>
    <t>浮石镇隘口村小学门口至红岭脚淮山产业基地硬化道路工程（以工代赈）</t>
  </si>
  <si>
    <t>隘口村</t>
  </si>
  <si>
    <r>
      <rPr>
        <sz val="11"/>
        <rFont val="宋体"/>
        <charset val="134"/>
      </rPr>
      <t>道路长</t>
    </r>
    <r>
      <rPr>
        <sz val="11"/>
        <rFont val="Times New Roman"/>
        <charset val="134"/>
      </rPr>
      <t>1500</t>
    </r>
    <r>
      <rPr>
        <sz val="11"/>
        <rFont val="宋体"/>
        <charset val="134"/>
      </rPr>
      <t>米；宽</t>
    </r>
    <r>
      <rPr>
        <sz val="11"/>
        <rFont val="Times New Roman"/>
        <charset val="134"/>
      </rPr>
      <t>3.5</t>
    </r>
    <r>
      <rPr>
        <sz val="11"/>
        <rFont val="宋体"/>
        <charset val="134"/>
      </rPr>
      <t>米；厚</t>
    </r>
    <r>
      <rPr>
        <sz val="11"/>
        <rFont val="Times New Roman"/>
        <charset val="134"/>
      </rPr>
      <t>0.18</t>
    </r>
    <r>
      <rPr>
        <sz val="11"/>
        <rFont val="宋体"/>
        <charset val="134"/>
      </rPr>
      <t>米</t>
    </r>
  </si>
  <si>
    <r>
      <rPr>
        <sz val="11"/>
        <rFont val="宋体"/>
        <charset val="134"/>
      </rPr>
      <t>通过完善基础设施建设</t>
    </r>
    <r>
      <rPr>
        <sz val="11"/>
        <rFont val="Times New Roman"/>
        <charset val="134"/>
      </rPr>
      <t>1.5</t>
    </r>
    <r>
      <rPr>
        <sz val="11"/>
        <rFont val="宋体"/>
        <charset val="134"/>
      </rPr>
      <t>公里，方便群众出行、农产品运输，带动产业发展类，服务</t>
    </r>
    <r>
      <rPr>
        <sz val="11"/>
        <rFont val="Times New Roman"/>
        <charset val="134"/>
      </rPr>
      <t>791</t>
    </r>
    <r>
      <rPr>
        <sz val="11"/>
        <rFont val="宋体"/>
        <charset val="134"/>
      </rPr>
      <t>人生产生活出行，人均年增收</t>
    </r>
    <r>
      <rPr>
        <sz val="11"/>
        <rFont val="Times New Roman"/>
        <charset val="134"/>
      </rPr>
      <t>0.2</t>
    </r>
    <r>
      <rPr>
        <sz val="11"/>
        <rFont val="宋体"/>
        <charset val="134"/>
      </rPr>
      <t>万元。</t>
    </r>
  </si>
  <si>
    <t>浮石镇起西村桥头罗汉山油茶基地产业路建设</t>
  </si>
  <si>
    <r>
      <rPr>
        <sz val="11"/>
        <rFont val="宋体"/>
        <charset val="134"/>
      </rPr>
      <t>新建产业砂石路</t>
    </r>
    <r>
      <rPr>
        <sz val="11"/>
        <rFont val="Times New Roman"/>
        <charset val="134"/>
      </rPr>
      <t>3000</t>
    </r>
    <r>
      <rPr>
        <sz val="11"/>
        <rFont val="宋体"/>
        <charset val="134"/>
      </rPr>
      <t>米</t>
    </r>
  </si>
  <si>
    <r>
      <rPr>
        <sz val="11"/>
        <rFont val="宋体"/>
        <charset val="134"/>
      </rPr>
      <t>通过完善基础设施建设</t>
    </r>
    <r>
      <rPr>
        <sz val="11"/>
        <rFont val="Times New Roman"/>
        <charset val="134"/>
      </rPr>
      <t>3</t>
    </r>
    <r>
      <rPr>
        <sz val="11"/>
        <rFont val="宋体"/>
        <charset val="134"/>
      </rPr>
      <t>公里，方便群众出行、农产品运输，带动产业发展类，服务</t>
    </r>
    <r>
      <rPr>
        <sz val="11"/>
        <rFont val="Times New Roman"/>
        <charset val="134"/>
      </rPr>
      <t>791</t>
    </r>
    <r>
      <rPr>
        <sz val="11"/>
        <rFont val="宋体"/>
        <charset val="134"/>
      </rPr>
      <t>人生产生活出行，人均年增收</t>
    </r>
    <r>
      <rPr>
        <sz val="11"/>
        <rFont val="Times New Roman"/>
        <charset val="134"/>
      </rPr>
      <t>0.2</t>
    </r>
    <r>
      <rPr>
        <sz val="11"/>
        <rFont val="宋体"/>
        <charset val="134"/>
      </rPr>
      <t>万元。</t>
    </r>
  </si>
  <si>
    <t>浮石镇小律村拉考屯水稻产业基地配套设施建设</t>
  </si>
  <si>
    <t>小律村</t>
  </si>
  <si>
    <r>
      <rPr>
        <sz val="11"/>
        <rFont val="宋体"/>
        <charset val="134"/>
      </rPr>
      <t>三面光水渠长</t>
    </r>
    <r>
      <rPr>
        <sz val="11"/>
        <rFont val="Times New Roman"/>
        <charset val="134"/>
      </rPr>
      <t>1000</t>
    </r>
    <r>
      <rPr>
        <sz val="11"/>
        <rFont val="宋体"/>
        <charset val="134"/>
      </rPr>
      <t>米</t>
    </r>
  </si>
  <si>
    <t>浮石镇隘口村上柳江过水盖板涵工程</t>
  </si>
  <si>
    <r>
      <rPr>
        <sz val="11"/>
        <rFont val="宋体"/>
        <charset val="134"/>
      </rPr>
      <t>桥面长共</t>
    </r>
    <r>
      <rPr>
        <sz val="11"/>
        <rFont val="Times New Roman"/>
        <charset val="134"/>
      </rPr>
      <t>12</t>
    </r>
    <r>
      <rPr>
        <sz val="11"/>
        <rFont val="宋体"/>
        <charset val="134"/>
      </rPr>
      <t>米；宽</t>
    </r>
    <r>
      <rPr>
        <sz val="11"/>
        <rFont val="Times New Roman"/>
        <charset val="134"/>
      </rPr>
      <t>4.5</t>
    </r>
    <r>
      <rPr>
        <sz val="11"/>
        <rFont val="宋体"/>
        <charset val="134"/>
      </rPr>
      <t>米；厚</t>
    </r>
    <r>
      <rPr>
        <sz val="11"/>
        <rFont val="Times New Roman"/>
        <charset val="134"/>
      </rPr>
      <t>0.3</t>
    </r>
    <r>
      <rPr>
        <sz val="11"/>
        <rFont val="宋体"/>
        <charset val="134"/>
      </rPr>
      <t>米</t>
    </r>
  </si>
  <si>
    <r>
      <rPr>
        <sz val="11"/>
        <rFont val="宋体"/>
        <charset val="134"/>
      </rPr>
      <t>通过建设，提高村民生产生活质量，便利于雨季学生上学出入安全，受益农户</t>
    </r>
    <r>
      <rPr>
        <sz val="11"/>
        <rFont val="Times New Roman"/>
        <charset val="134"/>
      </rPr>
      <t>168</t>
    </r>
    <r>
      <rPr>
        <sz val="11"/>
        <rFont val="宋体"/>
        <charset val="134"/>
      </rPr>
      <t>人左右，人均年增收</t>
    </r>
    <r>
      <rPr>
        <sz val="11"/>
        <rFont val="Times New Roman"/>
        <charset val="134"/>
      </rPr>
      <t>0.2</t>
    </r>
    <r>
      <rPr>
        <sz val="11"/>
        <rFont val="宋体"/>
        <charset val="134"/>
      </rPr>
      <t>万元。</t>
    </r>
  </si>
  <si>
    <t>浮石镇长龙村滩底杉木产业基地硬化道路排水沟建设</t>
  </si>
  <si>
    <r>
      <rPr>
        <sz val="11"/>
        <rFont val="Times New Roman"/>
        <charset val="134"/>
      </rPr>
      <t>2</t>
    </r>
    <r>
      <rPr>
        <sz val="11"/>
        <rFont val="宋体"/>
        <charset val="134"/>
      </rPr>
      <t>米宽硬化道路长</t>
    </r>
    <r>
      <rPr>
        <sz val="11"/>
        <rFont val="Times New Roman"/>
        <charset val="134"/>
      </rPr>
      <t>26</t>
    </r>
    <r>
      <rPr>
        <sz val="11"/>
        <rFont val="宋体"/>
        <charset val="134"/>
      </rPr>
      <t>米，</t>
    </r>
    <r>
      <rPr>
        <sz val="11"/>
        <rFont val="Times New Roman"/>
        <charset val="134"/>
      </rPr>
      <t>1.5</t>
    </r>
    <r>
      <rPr>
        <sz val="11"/>
        <rFont val="宋体"/>
        <charset val="134"/>
      </rPr>
      <t>米宽硬化道路长</t>
    </r>
    <r>
      <rPr>
        <sz val="11"/>
        <rFont val="Times New Roman"/>
        <charset val="134"/>
      </rPr>
      <t>22</t>
    </r>
    <r>
      <rPr>
        <sz val="11"/>
        <rFont val="宋体"/>
        <charset val="134"/>
      </rPr>
      <t>米，</t>
    </r>
    <r>
      <rPr>
        <sz val="11"/>
        <rFont val="Times New Roman"/>
        <charset val="134"/>
      </rPr>
      <t>400</t>
    </r>
    <r>
      <rPr>
        <sz val="11"/>
        <rFont val="宋体"/>
        <charset val="134"/>
      </rPr>
      <t>宽排水沟长</t>
    </r>
    <r>
      <rPr>
        <sz val="11"/>
        <rFont val="Times New Roman"/>
        <charset val="134"/>
      </rPr>
      <t>103</t>
    </r>
    <r>
      <rPr>
        <sz val="11"/>
        <rFont val="宋体"/>
        <charset val="134"/>
      </rPr>
      <t>米，过沟盖板长</t>
    </r>
    <r>
      <rPr>
        <sz val="11"/>
        <rFont val="Times New Roman"/>
        <charset val="134"/>
      </rPr>
      <t>5.5</t>
    </r>
    <r>
      <rPr>
        <sz val="11"/>
        <rFont val="宋体"/>
        <charset val="134"/>
      </rPr>
      <t>米宽</t>
    </r>
    <r>
      <rPr>
        <sz val="11"/>
        <rFont val="Times New Roman"/>
        <charset val="134"/>
      </rPr>
      <t>2.5</t>
    </r>
    <r>
      <rPr>
        <sz val="11"/>
        <rFont val="宋体"/>
        <charset val="134"/>
      </rPr>
      <t>米，新建护岸</t>
    </r>
    <r>
      <rPr>
        <sz val="11"/>
        <rFont val="Times New Roman"/>
        <charset val="134"/>
      </rPr>
      <t>3</t>
    </r>
    <r>
      <rPr>
        <sz val="11"/>
        <rFont val="宋体"/>
        <charset val="134"/>
      </rPr>
      <t>处</t>
    </r>
    <r>
      <rPr>
        <sz val="11"/>
        <rFont val="Times New Roman"/>
        <charset val="134"/>
      </rPr>
      <t xml:space="preserve"> </t>
    </r>
    <r>
      <rPr>
        <sz val="11"/>
        <rFont val="宋体"/>
        <charset val="134"/>
      </rPr>
      <t>。</t>
    </r>
    <r>
      <rPr>
        <sz val="11"/>
        <rFont val="Times New Roman"/>
        <charset val="134"/>
      </rPr>
      <t xml:space="preserve"> </t>
    </r>
  </si>
  <si>
    <t>浮石镇木瓜村古峰屯水稻产业基地配套设施建设</t>
  </si>
  <si>
    <t>木瓜村</t>
  </si>
  <si>
    <r>
      <rPr>
        <sz val="11"/>
        <rFont val="宋体"/>
        <charset val="134"/>
      </rPr>
      <t>三面光水渠长</t>
    </r>
    <r>
      <rPr>
        <sz val="11"/>
        <rFont val="Times New Roman"/>
        <charset val="134"/>
      </rPr>
      <t>500</t>
    </r>
    <r>
      <rPr>
        <sz val="11"/>
        <rFont val="宋体"/>
        <charset val="134"/>
      </rPr>
      <t>米</t>
    </r>
  </si>
  <si>
    <t>浮石镇木瓜村上木瓜屯水稻产业基地配套设施建设</t>
  </si>
  <si>
    <r>
      <rPr>
        <sz val="11"/>
        <rFont val="宋体"/>
        <charset val="134"/>
      </rPr>
      <t>通过完善基础设施建设</t>
    </r>
    <r>
      <rPr>
        <sz val="11"/>
        <rFont val="Times New Roman"/>
        <charset val="134"/>
      </rPr>
      <t>0.743</t>
    </r>
    <r>
      <rPr>
        <sz val="11"/>
        <rFont val="宋体"/>
        <charset val="134"/>
      </rPr>
      <t>公里，提高农田灌溉率，提升优质稻产量，服务</t>
    </r>
    <r>
      <rPr>
        <sz val="11"/>
        <rFont val="Times New Roman"/>
        <charset val="134"/>
      </rPr>
      <t>480</t>
    </r>
    <r>
      <rPr>
        <sz val="11"/>
        <rFont val="宋体"/>
        <charset val="134"/>
      </rPr>
      <t>人生产生活出行，人均年增收</t>
    </r>
    <r>
      <rPr>
        <sz val="11"/>
        <rFont val="Times New Roman"/>
        <charset val="134"/>
      </rPr>
      <t>0.2</t>
    </r>
    <r>
      <rPr>
        <sz val="11"/>
        <rFont val="宋体"/>
        <charset val="134"/>
      </rPr>
      <t>万元。</t>
    </r>
  </si>
  <si>
    <t>浮石镇小律村屯内巷道硬化工程</t>
  </si>
  <si>
    <r>
      <rPr>
        <sz val="11"/>
        <rFont val="宋体"/>
        <charset val="134"/>
      </rPr>
      <t>建设巷道茶累屯：长</t>
    </r>
    <r>
      <rPr>
        <sz val="11"/>
        <rFont val="Times New Roman"/>
        <charset val="134"/>
      </rPr>
      <t>200</t>
    </r>
    <r>
      <rPr>
        <sz val="11"/>
        <rFont val="宋体"/>
        <charset val="134"/>
      </rPr>
      <t>米，社口屯：长</t>
    </r>
    <r>
      <rPr>
        <sz val="11"/>
        <rFont val="Times New Roman"/>
        <charset val="134"/>
      </rPr>
      <t>400</t>
    </r>
    <r>
      <rPr>
        <sz val="11"/>
        <rFont val="宋体"/>
        <charset val="134"/>
      </rPr>
      <t>米，东门屯：长</t>
    </r>
    <r>
      <rPr>
        <sz val="11"/>
        <rFont val="Times New Roman"/>
        <charset val="134"/>
      </rPr>
      <t>200</t>
    </r>
    <r>
      <rPr>
        <sz val="11"/>
        <rFont val="宋体"/>
        <charset val="134"/>
      </rPr>
      <t>米，南茶屯：长</t>
    </r>
    <r>
      <rPr>
        <sz val="11"/>
        <rFont val="Times New Roman"/>
        <charset val="134"/>
      </rPr>
      <t>250</t>
    </r>
    <r>
      <rPr>
        <sz val="11"/>
        <rFont val="宋体"/>
        <charset val="134"/>
      </rPr>
      <t>米，宽</t>
    </r>
    <r>
      <rPr>
        <sz val="11"/>
        <rFont val="Times New Roman"/>
        <charset val="134"/>
      </rPr>
      <t>2.5</t>
    </r>
    <r>
      <rPr>
        <sz val="11"/>
        <rFont val="宋体"/>
        <charset val="134"/>
      </rPr>
      <t>米，厚</t>
    </r>
    <r>
      <rPr>
        <sz val="11"/>
        <rFont val="Times New Roman"/>
        <charset val="134"/>
      </rPr>
      <t>0.15</t>
    </r>
    <r>
      <rPr>
        <sz val="11"/>
        <rFont val="宋体"/>
        <charset val="134"/>
      </rPr>
      <t>米。</t>
    </r>
  </si>
  <si>
    <t>浮石镇鹭鹚洲村屯内巷道硬化工程</t>
  </si>
  <si>
    <r>
      <rPr>
        <sz val="11"/>
        <rFont val="宋体"/>
        <charset val="134"/>
      </rPr>
      <t>建设巷道：长</t>
    </r>
    <r>
      <rPr>
        <sz val="11"/>
        <rFont val="Times New Roman"/>
        <charset val="134"/>
      </rPr>
      <t>60</t>
    </r>
    <r>
      <rPr>
        <sz val="11"/>
        <rFont val="宋体"/>
        <charset val="134"/>
      </rPr>
      <t>米，宽</t>
    </r>
    <r>
      <rPr>
        <sz val="11"/>
        <rFont val="Times New Roman"/>
        <charset val="134"/>
      </rPr>
      <t>3</t>
    </r>
    <r>
      <rPr>
        <sz val="11"/>
        <rFont val="宋体"/>
        <charset val="134"/>
      </rPr>
      <t>米，厚</t>
    </r>
    <r>
      <rPr>
        <sz val="11"/>
        <rFont val="Times New Roman"/>
        <charset val="134"/>
      </rPr>
      <t>0.18</t>
    </r>
    <r>
      <rPr>
        <sz val="11"/>
        <rFont val="宋体"/>
        <charset val="134"/>
      </rPr>
      <t>米。</t>
    </r>
  </si>
  <si>
    <t>浮石镇东江村屯内巷道硬化工程</t>
  </si>
  <si>
    <r>
      <rPr>
        <sz val="11"/>
        <rFont val="宋体"/>
        <charset val="134"/>
      </rPr>
      <t>新建巷道硬化长</t>
    </r>
    <r>
      <rPr>
        <sz val="11"/>
        <rFont val="Times New Roman"/>
        <charset val="134"/>
      </rPr>
      <t>350</t>
    </r>
    <r>
      <rPr>
        <sz val="11"/>
        <rFont val="宋体"/>
        <charset val="134"/>
      </rPr>
      <t>米，宽</t>
    </r>
    <r>
      <rPr>
        <sz val="11"/>
        <rFont val="Times New Roman"/>
        <charset val="134"/>
      </rPr>
      <t>4</t>
    </r>
    <r>
      <rPr>
        <sz val="11"/>
        <rFont val="宋体"/>
        <charset val="134"/>
      </rPr>
      <t>米，</t>
    </r>
    <r>
      <rPr>
        <sz val="11"/>
        <rFont val="Times New Roman"/>
        <charset val="134"/>
      </rPr>
      <t>18</t>
    </r>
    <r>
      <rPr>
        <sz val="11"/>
        <rFont val="宋体"/>
        <charset val="134"/>
      </rPr>
      <t>厘米</t>
    </r>
  </si>
  <si>
    <r>
      <rPr>
        <sz val="11"/>
        <rFont val="宋体"/>
        <charset val="134"/>
      </rPr>
      <t>通过完善基础设施建设，提升农户生活环境，巩固脱贫成效，人均年增收</t>
    </r>
    <r>
      <rPr>
        <sz val="11"/>
        <rFont val="Times New Roman"/>
        <charset val="134"/>
      </rPr>
      <t>0.1</t>
    </r>
    <r>
      <rPr>
        <sz val="11"/>
        <rFont val="宋体"/>
        <charset val="134"/>
      </rPr>
      <t>万元。</t>
    </r>
  </si>
  <si>
    <t>浮石镇东江村屯内水沟建设工程</t>
  </si>
  <si>
    <r>
      <rPr>
        <sz val="11"/>
        <rFont val="Times New Roman"/>
        <charset val="134"/>
      </rPr>
      <t>1</t>
    </r>
    <r>
      <rPr>
        <sz val="11"/>
        <rFont val="宋体"/>
        <charset val="134"/>
      </rPr>
      <t>、新建内空</t>
    </r>
    <r>
      <rPr>
        <sz val="11"/>
        <rFont val="Times New Roman"/>
        <charset val="134"/>
      </rPr>
      <t>300mm</t>
    </r>
    <r>
      <rPr>
        <sz val="11"/>
        <rFont val="宋体"/>
        <charset val="134"/>
      </rPr>
      <t>宽</t>
    </r>
    <r>
      <rPr>
        <sz val="11"/>
        <rFont val="Times New Roman"/>
        <charset val="134"/>
      </rPr>
      <t>,</t>
    </r>
    <r>
      <rPr>
        <sz val="11"/>
        <rFont val="宋体"/>
        <charset val="134"/>
      </rPr>
      <t>沟壁</t>
    </r>
    <r>
      <rPr>
        <sz val="11"/>
        <rFont val="Times New Roman"/>
        <charset val="134"/>
      </rPr>
      <t xml:space="preserve"> 100mm</t>
    </r>
    <r>
      <rPr>
        <sz val="11"/>
        <rFont val="宋体"/>
        <charset val="134"/>
      </rPr>
      <t>厚，底板</t>
    </r>
    <r>
      <rPr>
        <sz val="11"/>
        <rFont val="Times New Roman"/>
        <charset val="134"/>
      </rPr>
      <t>100mm</t>
    </r>
    <r>
      <rPr>
        <sz val="11"/>
        <rFont val="宋体"/>
        <charset val="134"/>
      </rPr>
      <t>厚，</t>
    </r>
    <r>
      <rPr>
        <sz val="11"/>
        <rFont val="Times New Roman"/>
        <charset val="134"/>
      </rPr>
      <t xml:space="preserve">C20 </t>
    </r>
    <r>
      <rPr>
        <sz val="11"/>
        <rFont val="宋体"/>
        <charset val="134"/>
      </rPr>
      <t>混凝土水沟</t>
    </r>
    <r>
      <rPr>
        <sz val="11"/>
        <rFont val="Times New Roman"/>
        <charset val="134"/>
      </rPr>
      <t>280</t>
    </r>
    <r>
      <rPr>
        <sz val="11"/>
        <rFont val="宋体"/>
        <charset val="134"/>
      </rPr>
      <t>米；</t>
    </r>
    <r>
      <rPr>
        <sz val="11"/>
        <rFont val="Times New Roman"/>
        <charset val="134"/>
      </rPr>
      <t xml:space="preserve">
2</t>
    </r>
    <r>
      <rPr>
        <sz val="11"/>
        <rFont val="宋体"/>
        <charset val="134"/>
      </rPr>
      <t>、新建内空</t>
    </r>
    <r>
      <rPr>
        <sz val="11"/>
        <rFont val="Times New Roman"/>
        <charset val="134"/>
      </rPr>
      <t xml:space="preserve"> 500mm </t>
    </r>
    <r>
      <rPr>
        <sz val="11"/>
        <rFont val="宋体"/>
        <charset val="134"/>
      </rPr>
      <t>宽，沟壁</t>
    </r>
    <r>
      <rPr>
        <sz val="11"/>
        <rFont val="Times New Roman"/>
        <charset val="134"/>
      </rPr>
      <t xml:space="preserve"> 150mm</t>
    </r>
    <r>
      <rPr>
        <sz val="11"/>
        <rFont val="宋体"/>
        <charset val="134"/>
      </rPr>
      <t>厚，底板</t>
    </r>
    <r>
      <rPr>
        <sz val="11"/>
        <rFont val="Times New Roman"/>
        <charset val="134"/>
      </rPr>
      <t>100mm</t>
    </r>
    <r>
      <rPr>
        <sz val="11"/>
        <rFont val="宋体"/>
        <charset val="134"/>
      </rPr>
      <t>厚，</t>
    </r>
    <r>
      <rPr>
        <sz val="11"/>
        <rFont val="Times New Roman"/>
        <charset val="134"/>
      </rPr>
      <t xml:space="preserve">C20 </t>
    </r>
    <r>
      <rPr>
        <sz val="11"/>
        <rFont val="宋体"/>
        <charset val="134"/>
      </rPr>
      <t>混凝土水沟</t>
    </r>
    <r>
      <rPr>
        <sz val="11"/>
        <rFont val="Times New Roman"/>
        <charset val="134"/>
      </rPr>
      <t>500</t>
    </r>
    <r>
      <rPr>
        <sz val="11"/>
        <rFont val="宋体"/>
        <charset val="134"/>
      </rPr>
      <t>米；</t>
    </r>
    <r>
      <rPr>
        <sz val="11"/>
        <rFont val="Times New Roman"/>
        <charset val="134"/>
      </rPr>
      <t xml:space="preserve">
3</t>
    </r>
    <r>
      <rPr>
        <sz val="11"/>
        <rFont val="宋体"/>
        <charset val="134"/>
      </rPr>
      <t>、新建内空</t>
    </r>
    <r>
      <rPr>
        <sz val="11"/>
        <rFont val="Times New Roman"/>
        <charset val="134"/>
      </rPr>
      <t xml:space="preserve"> 600mm </t>
    </r>
    <r>
      <rPr>
        <sz val="11"/>
        <rFont val="宋体"/>
        <charset val="134"/>
      </rPr>
      <t>宽，沟壁</t>
    </r>
    <r>
      <rPr>
        <sz val="11"/>
        <rFont val="Times New Roman"/>
        <charset val="134"/>
      </rPr>
      <t xml:space="preserve"> 150mm </t>
    </r>
    <r>
      <rPr>
        <sz val="11"/>
        <rFont val="宋体"/>
        <charset val="134"/>
      </rPr>
      <t>厚，底板</t>
    </r>
    <r>
      <rPr>
        <sz val="11"/>
        <rFont val="Times New Roman"/>
        <charset val="134"/>
      </rPr>
      <t xml:space="preserve"> 100mm </t>
    </r>
    <r>
      <rPr>
        <sz val="11"/>
        <rFont val="宋体"/>
        <charset val="134"/>
      </rPr>
      <t>厚，</t>
    </r>
    <r>
      <rPr>
        <sz val="11"/>
        <rFont val="Times New Roman"/>
        <charset val="134"/>
      </rPr>
      <t xml:space="preserve">C20 </t>
    </r>
    <r>
      <rPr>
        <sz val="11"/>
        <rFont val="宋体"/>
        <charset val="134"/>
      </rPr>
      <t>混凝土水沟</t>
    </r>
    <r>
      <rPr>
        <sz val="11"/>
        <rFont val="Times New Roman"/>
        <charset val="134"/>
      </rPr>
      <t xml:space="preserve"> 70</t>
    </r>
    <r>
      <rPr>
        <sz val="11"/>
        <rFont val="宋体"/>
        <charset val="134"/>
      </rPr>
      <t>米。</t>
    </r>
  </si>
  <si>
    <t>浮石镇木瓜村屯内巷道硬化工程</t>
  </si>
  <si>
    <r>
      <rPr>
        <sz val="11"/>
        <rFont val="宋体"/>
        <charset val="134"/>
      </rPr>
      <t>新建巷道长</t>
    </r>
    <r>
      <rPr>
        <sz val="11"/>
        <rFont val="Times New Roman"/>
        <charset val="134"/>
      </rPr>
      <t>100</t>
    </r>
    <r>
      <rPr>
        <sz val="11"/>
        <rFont val="宋体"/>
        <charset val="134"/>
      </rPr>
      <t>米，宽</t>
    </r>
    <r>
      <rPr>
        <sz val="11"/>
        <rFont val="Times New Roman"/>
        <charset val="134"/>
      </rPr>
      <t>2.5</t>
    </r>
    <r>
      <rPr>
        <sz val="11"/>
        <rFont val="宋体"/>
        <charset val="134"/>
      </rPr>
      <t>米</t>
    </r>
    <r>
      <rPr>
        <sz val="11"/>
        <rFont val="Times New Roman"/>
        <charset val="134"/>
      </rPr>
      <t>.</t>
    </r>
    <r>
      <rPr>
        <sz val="11"/>
        <rFont val="宋体"/>
        <charset val="134"/>
      </rPr>
      <t>厚</t>
    </r>
    <r>
      <rPr>
        <sz val="11"/>
        <rFont val="Times New Roman"/>
        <charset val="134"/>
      </rPr>
      <t>15</t>
    </r>
    <r>
      <rPr>
        <sz val="11"/>
        <rFont val="宋体"/>
        <charset val="134"/>
      </rPr>
      <t>厘米</t>
    </r>
  </si>
  <si>
    <t>沙子乡三睦村边村屯干江优质稻产业路硬化工程</t>
  </si>
  <si>
    <r>
      <rPr>
        <sz val="11"/>
        <rFont val="宋体"/>
        <charset val="134"/>
      </rPr>
      <t>长</t>
    </r>
    <r>
      <rPr>
        <sz val="11"/>
        <rFont val="Times New Roman"/>
        <charset val="134"/>
      </rPr>
      <t>200</t>
    </r>
    <r>
      <rPr>
        <sz val="11"/>
        <rFont val="宋体"/>
        <charset val="134"/>
      </rPr>
      <t>米，宽</t>
    </r>
    <r>
      <rPr>
        <sz val="11"/>
        <rFont val="Times New Roman"/>
        <charset val="134"/>
      </rPr>
      <t>3.5</t>
    </r>
    <r>
      <rPr>
        <sz val="11"/>
        <rFont val="宋体"/>
        <charset val="134"/>
      </rPr>
      <t>米产业路硬化，渠道排水</t>
    </r>
    <r>
      <rPr>
        <sz val="11"/>
        <rFont val="Times New Roman"/>
        <charset val="134"/>
      </rPr>
      <t>60</t>
    </r>
    <r>
      <rPr>
        <sz val="11"/>
        <rFont val="宋体"/>
        <charset val="134"/>
      </rPr>
      <t>米。</t>
    </r>
  </si>
  <si>
    <r>
      <rPr>
        <sz val="11"/>
        <rFont val="宋体"/>
        <charset val="134"/>
      </rPr>
      <t>解决边村屯干江</t>
    </r>
    <r>
      <rPr>
        <sz val="11"/>
        <rFont val="Times New Roman"/>
        <charset val="134"/>
      </rPr>
      <t>70</t>
    </r>
    <r>
      <rPr>
        <sz val="11"/>
        <rFont val="宋体"/>
        <charset val="134"/>
      </rPr>
      <t>亩优质稻，运输困难问题，降低运输成本，提高群众收入，巩固脱贫成效。</t>
    </r>
  </si>
  <si>
    <t>原产业路坑洼不平，容易被水冲毁，需要硬化道路，满足群众产业发展类运输需求</t>
  </si>
  <si>
    <t>沙子乡红妙村红妙屯饮水工程维修项目</t>
  </si>
  <si>
    <r>
      <rPr>
        <sz val="11"/>
        <rFont val="宋体"/>
        <charset val="134"/>
      </rPr>
      <t>红妙屯人畜饮水工程水管更换项目</t>
    </r>
    <r>
      <rPr>
        <sz val="11"/>
        <rFont val="Times New Roman"/>
        <charset val="134"/>
      </rPr>
      <t>3000</t>
    </r>
    <r>
      <rPr>
        <sz val="11"/>
        <rFont val="宋体"/>
        <charset val="134"/>
      </rPr>
      <t>米</t>
    </r>
  </si>
  <si>
    <r>
      <rPr>
        <sz val="11"/>
        <rFont val="宋体"/>
        <charset val="134"/>
      </rPr>
      <t>巩固提升农户饮水质量，巩固脱贫成效。项目建成惠及</t>
    </r>
    <r>
      <rPr>
        <sz val="11"/>
        <rFont val="Times New Roman"/>
        <charset val="134"/>
      </rPr>
      <t>96</t>
    </r>
    <r>
      <rPr>
        <sz val="11"/>
        <rFont val="宋体"/>
        <charset val="134"/>
      </rPr>
      <t>户</t>
    </r>
    <r>
      <rPr>
        <sz val="11"/>
        <rFont val="Times New Roman"/>
        <charset val="134"/>
      </rPr>
      <t>374</t>
    </r>
    <r>
      <rPr>
        <sz val="11"/>
        <rFont val="宋体"/>
        <charset val="134"/>
      </rPr>
      <t>人</t>
    </r>
  </si>
  <si>
    <t>因水管破损，水源供水量不足</t>
  </si>
  <si>
    <t>融安县沙子乡沙子村以工代赈项目</t>
  </si>
  <si>
    <r>
      <rPr>
        <sz val="11"/>
        <rFont val="宋体"/>
        <charset val="134"/>
      </rPr>
      <t>新建灌溉水渠总长约</t>
    </r>
    <r>
      <rPr>
        <sz val="11"/>
        <rFont val="Times New Roman"/>
        <charset val="134"/>
      </rPr>
      <t>6200</t>
    </r>
    <r>
      <rPr>
        <sz val="11"/>
        <rFont val="宋体"/>
        <charset val="134"/>
      </rPr>
      <t>米，盖板涵</t>
    </r>
    <r>
      <rPr>
        <sz val="11"/>
        <rFont val="Times New Roman"/>
        <charset val="134"/>
      </rPr>
      <t>4</t>
    </r>
    <r>
      <rPr>
        <sz val="11"/>
        <rFont val="宋体"/>
        <charset val="134"/>
      </rPr>
      <t>座。主要建设内容包括：渠道工程、管道工程及附属工程等。</t>
    </r>
  </si>
  <si>
    <r>
      <rPr>
        <sz val="11"/>
        <rFont val="宋体"/>
        <charset val="134"/>
      </rPr>
      <t>解决沙子村泗浪、甫上、新田屯优质稻</t>
    </r>
    <r>
      <rPr>
        <sz val="11"/>
        <rFont val="Times New Roman"/>
        <charset val="134"/>
      </rPr>
      <t>600</t>
    </r>
    <r>
      <rPr>
        <sz val="11"/>
        <rFont val="宋体"/>
        <charset val="134"/>
      </rPr>
      <t>亩，甘蔗</t>
    </r>
    <r>
      <rPr>
        <sz val="11"/>
        <rFont val="Times New Roman"/>
        <charset val="134"/>
      </rPr>
      <t>350</t>
    </r>
    <r>
      <rPr>
        <sz val="11"/>
        <rFont val="宋体"/>
        <charset val="134"/>
      </rPr>
      <t>亩</t>
    </r>
    <r>
      <rPr>
        <sz val="11"/>
        <rFont val="Times New Roman"/>
        <charset val="134"/>
      </rPr>
      <t>,</t>
    </r>
    <r>
      <rPr>
        <sz val="11"/>
        <rFont val="宋体"/>
        <charset val="134"/>
      </rPr>
      <t>玉米黄豆</t>
    </r>
    <r>
      <rPr>
        <sz val="11"/>
        <rFont val="Times New Roman"/>
        <charset val="134"/>
      </rPr>
      <t>130</t>
    </r>
    <r>
      <rPr>
        <sz val="11"/>
        <rFont val="宋体"/>
        <charset val="134"/>
      </rPr>
      <t>亩产业的灌溉问题，提高农业产值，促进特色产业发展类，巩固脱贫成效。</t>
    </r>
  </si>
  <si>
    <r>
      <rPr>
        <sz val="11"/>
        <rFont val="宋体"/>
        <charset val="134"/>
      </rPr>
      <t>原建工程渠道未建有三面光，导致下游三个自然屯</t>
    </r>
    <r>
      <rPr>
        <sz val="11"/>
        <rFont val="Times New Roman"/>
        <charset val="134"/>
      </rPr>
      <t>(</t>
    </r>
    <r>
      <rPr>
        <sz val="11"/>
        <rFont val="宋体"/>
        <charset val="134"/>
      </rPr>
      <t>泗浪、甫上、新田）无法灌溉。排洪沟由于常年遭到洪水冲刷，上游高寨屯泥沙冲至新田屯牛塘，排水沟严重受到堵塞，导致新田屯牛塘周边</t>
    </r>
    <r>
      <rPr>
        <sz val="11"/>
        <rFont val="Times New Roman"/>
        <charset val="134"/>
      </rPr>
      <t>50</t>
    </r>
    <r>
      <rPr>
        <sz val="11"/>
        <rFont val="宋体"/>
        <charset val="134"/>
      </rPr>
      <t>余亩田长期浸泡无法耕种。</t>
    </r>
  </si>
  <si>
    <t>沙子乡三睦村边村屯屋背入屯道路硬化</t>
  </si>
  <si>
    <r>
      <rPr>
        <sz val="11"/>
        <rFont val="宋体"/>
        <charset val="134"/>
      </rPr>
      <t>长</t>
    </r>
    <r>
      <rPr>
        <sz val="11"/>
        <rFont val="Times New Roman"/>
        <charset val="134"/>
      </rPr>
      <t>350</t>
    </r>
    <r>
      <rPr>
        <sz val="11"/>
        <rFont val="宋体"/>
        <charset val="134"/>
      </rPr>
      <t>米</t>
    </r>
    <r>
      <rPr>
        <sz val="11"/>
        <rFont val="Times New Roman"/>
        <charset val="134"/>
      </rPr>
      <t>,3.</t>
    </r>
    <r>
      <rPr>
        <sz val="11"/>
        <rFont val="宋体"/>
        <charset val="134"/>
      </rPr>
      <t>米</t>
    </r>
    <r>
      <rPr>
        <sz val="11"/>
        <rFont val="Times New Roman"/>
        <charset val="134"/>
      </rPr>
      <t>2</t>
    </r>
    <r>
      <rPr>
        <sz val="11"/>
        <rFont val="宋体"/>
        <charset val="134"/>
      </rPr>
      <t>宽进屯道路硬化</t>
    </r>
  </si>
  <si>
    <r>
      <rPr>
        <sz val="11"/>
        <rFont val="宋体"/>
        <charset val="134"/>
      </rPr>
      <t>改善农村基础设施问题，方便</t>
    </r>
    <r>
      <rPr>
        <sz val="11"/>
        <rFont val="Times New Roman"/>
        <charset val="134"/>
      </rPr>
      <t>63</t>
    </r>
    <r>
      <rPr>
        <sz val="11"/>
        <rFont val="宋体"/>
        <charset val="134"/>
      </rPr>
      <t>户</t>
    </r>
    <r>
      <rPr>
        <sz val="11"/>
        <rFont val="Times New Roman"/>
        <charset val="134"/>
      </rPr>
      <t>213</t>
    </r>
    <r>
      <rPr>
        <sz val="11"/>
        <rFont val="宋体"/>
        <charset val="134"/>
      </rPr>
      <t>人群众出行</t>
    </r>
  </si>
  <si>
    <t>原路不平整，影响群众出行、产业耕作与运输。</t>
  </si>
  <si>
    <t>沙子乡三睦村石岩屯饮水工程提升项目</t>
  </si>
  <si>
    <r>
      <rPr>
        <sz val="11"/>
        <rFont val="宋体"/>
        <charset val="134"/>
      </rPr>
      <t>新建蓄水池</t>
    </r>
    <r>
      <rPr>
        <sz val="11"/>
        <rFont val="Times New Roman"/>
        <charset val="134"/>
      </rPr>
      <t>1</t>
    </r>
    <r>
      <rPr>
        <sz val="11"/>
        <rFont val="宋体"/>
        <charset val="134"/>
      </rPr>
      <t>座，更换供水管路</t>
    </r>
  </si>
  <si>
    <r>
      <rPr>
        <sz val="11"/>
        <rFont val="宋体"/>
        <charset val="134"/>
      </rPr>
      <t>巩固提升农户饮水质量，巩固脱贫成效。项目建成惠及</t>
    </r>
    <r>
      <rPr>
        <sz val="11"/>
        <rFont val="Times New Roman"/>
        <charset val="134"/>
      </rPr>
      <t>151</t>
    </r>
    <r>
      <rPr>
        <sz val="11"/>
        <rFont val="宋体"/>
        <charset val="134"/>
      </rPr>
      <t>户</t>
    </r>
    <r>
      <rPr>
        <sz val="11"/>
        <rFont val="Times New Roman"/>
        <charset val="134"/>
      </rPr>
      <t>547</t>
    </r>
    <r>
      <rPr>
        <sz val="11"/>
        <rFont val="宋体"/>
        <charset val="134"/>
      </rPr>
      <t>人</t>
    </r>
  </si>
  <si>
    <t>因乡村建设用水量增大。管网老旧。过滤设备不达标</t>
  </si>
  <si>
    <t>麻山村宅岭屯风四甘蔗产业基地路硬化</t>
  </si>
  <si>
    <r>
      <rPr>
        <sz val="11"/>
        <rFont val="宋体"/>
        <charset val="134"/>
      </rPr>
      <t>硬化路长约</t>
    </r>
    <r>
      <rPr>
        <sz val="11"/>
        <rFont val="Times New Roman"/>
        <charset val="134"/>
      </rPr>
      <t>2</t>
    </r>
    <r>
      <rPr>
        <sz val="11"/>
        <rFont val="宋体"/>
        <charset val="134"/>
      </rPr>
      <t>千米，路面宽</t>
    </r>
    <r>
      <rPr>
        <sz val="11"/>
        <rFont val="Times New Roman"/>
        <charset val="134"/>
      </rPr>
      <t>3.5</t>
    </r>
    <r>
      <rPr>
        <sz val="11"/>
        <rFont val="宋体"/>
        <charset val="134"/>
      </rPr>
      <t>米。</t>
    </r>
  </si>
  <si>
    <r>
      <rPr>
        <sz val="11"/>
        <rFont val="宋体"/>
        <charset val="134"/>
      </rPr>
      <t>完善基础设施建设，解决该片区甘蔗、优质稻、油茶、金桔、杉木等产业约</t>
    </r>
    <r>
      <rPr>
        <sz val="11"/>
        <rFont val="Times New Roman"/>
        <charset val="134"/>
      </rPr>
      <t>800</t>
    </r>
    <r>
      <rPr>
        <sz val="11"/>
        <rFont val="宋体"/>
        <charset val="134"/>
      </rPr>
      <t>亩等运输问题，降低群众的生产通行和运输成本，收益农户</t>
    </r>
    <r>
      <rPr>
        <sz val="11"/>
        <rFont val="Times New Roman"/>
        <charset val="134"/>
      </rPr>
      <t>80</t>
    </r>
    <r>
      <rPr>
        <sz val="11"/>
        <rFont val="宋体"/>
        <charset val="134"/>
      </rPr>
      <t>户，</t>
    </r>
    <r>
      <rPr>
        <sz val="11"/>
        <rFont val="Times New Roman"/>
        <charset val="134"/>
      </rPr>
      <t>300</t>
    </r>
    <r>
      <rPr>
        <sz val="11"/>
        <rFont val="宋体"/>
        <charset val="134"/>
      </rPr>
      <t>人。其中脱贫户</t>
    </r>
    <r>
      <rPr>
        <sz val="11"/>
        <rFont val="Times New Roman"/>
        <charset val="134"/>
      </rPr>
      <t>11</t>
    </r>
    <r>
      <rPr>
        <sz val="11"/>
        <rFont val="宋体"/>
        <charset val="134"/>
      </rPr>
      <t>户，</t>
    </r>
    <r>
      <rPr>
        <sz val="11"/>
        <rFont val="Times New Roman"/>
        <charset val="134"/>
      </rPr>
      <t>37</t>
    </r>
    <r>
      <rPr>
        <sz val="11"/>
        <rFont val="宋体"/>
        <charset val="134"/>
      </rPr>
      <t>人。</t>
    </r>
  </si>
  <si>
    <t>带动产业发展类，降低劳作成本，促进农户年增收</t>
  </si>
  <si>
    <t>沙子乡红妙村山底马兰屯优质稻产业渠道维修建设工程</t>
  </si>
  <si>
    <r>
      <rPr>
        <sz val="11"/>
        <rFont val="宋体"/>
        <charset val="134"/>
      </rPr>
      <t>红妙村山底马兰屯渠道维修，渠道挡土墙</t>
    </r>
    <r>
      <rPr>
        <sz val="11"/>
        <rFont val="Times New Roman"/>
        <charset val="134"/>
      </rPr>
      <t>200</t>
    </r>
    <r>
      <rPr>
        <sz val="11"/>
        <rFont val="宋体"/>
        <charset val="134"/>
      </rPr>
      <t>米。</t>
    </r>
  </si>
  <si>
    <r>
      <rPr>
        <sz val="11"/>
        <rFont val="宋体"/>
        <charset val="134"/>
      </rPr>
      <t>解决红妙村山底马兰屯优质稻</t>
    </r>
    <r>
      <rPr>
        <sz val="11"/>
        <rFont val="Times New Roman"/>
        <charset val="134"/>
      </rPr>
      <t>300</t>
    </r>
    <r>
      <rPr>
        <sz val="11"/>
        <rFont val="宋体"/>
        <charset val="134"/>
      </rPr>
      <t>亩灌溉用水问题，提高农业产值，促进特色产业发展类，巩固脱贫成效。</t>
    </r>
  </si>
  <si>
    <t>因干旱影响，水源供水量不足</t>
  </si>
  <si>
    <t>沙子乡红妙村红妙屯村委边排污排水沟建设项目</t>
  </si>
  <si>
    <r>
      <rPr>
        <sz val="11"/>
        <rFont val="宋体"/>
        <charset val="134"/>
      </rPr>
      <t>红妙村委旁边排污排水沟建设三面光</t>
    </r>
    <r>
      <rPr>
        <sz val="11"/>
        <rFont val="Times New Roman"/>
        <charset val="134"/>
      </rPr>
      <t>400</t>
    </r>
    <r>
      <rPr>
        <sz val="11"/>
        <rFont val="宋体"/>
        <charset val="134"/>
      </rPr>
      <t>米</t>
    </r>
  </si>
  <si>
    <r>
      <rPr>
        <sz val="11"/>
        <rFont val="宋体"/>
        <charset val="134"/>
      </rPr>
      <t>改善贫困村基础设施，美化村容村貌。受益群众</t>
    </r>
    <r>
      <rPr>
        <sz val="11"/>
        <rFont val="Times New Roman"/>
        <charset val="134"/>
      </rPr>
      <t>96</t>
    </r>
    <r>
      <rPr>
        <sz val="11"/>
        <rFont val="宋体"/>
        <charset val="134"/>
      </rPr>
      <t>户</t>
    </r>
    <r>
      <rPr>
        <sz val="11"/>
        <rFont val="Times New Roman"/>
        <charset val="134"/>
      </rPr>
      <t>374</t>
    </r>
    <r>
      <rPr>
        <sz val="11"/>
        <rFont val="宋体"/>
        <charset val="134"/>
      </rPr>
      <t>人</t>
    </r>
  </si>
  <si>
    <t>沙子乡红妙村樟家屯污水处理池挡土墙建设项目</t>
  </si>
  <si>
    <r>
      <rPr>
        <sz val="11"/>
        <rFont val="宋体"/>
        <charset val="134"/>
      </rPr>
      <t>樟家屯污水处理池挡土墙建设长</t>
    </r>
    <r>
      <rPr>
        <sz val="11"/>
        <rFont val="Times New Roman"/>
        <charset val="134"/>
      </rPr>
      <t>50</t>
    </r>
    <r>
      <rPr>
        <sz val="11"/>
        <rFont val="宋体"/>
        <charset val="134"/>
      </rPr>
      <t>米、高</t>
    </r>
    <r>
      <rPr>
        <sz val="11"/>
        <rFont val="Times New Roman"/>
        <charset val="134"/>
      </rPr>
      <t>10</t>
    </r>
    <r>
      <rPr>
        <sz val="11"/>
        <rFont val="宋体"/>
        <charset val="134"/>
      </rPr>
      <t>米</t>
    </r>
  </si>
  <si>
    <r>
      <rPr>
        <sz val="11"/>
        <rFont val="宋体"/>
        <charset val="134"/>
      </rPr>
      <t>改善贫困村基础设施，美化村容村貌。受益群众</t>
    </r>
    <r>
      <rPr>
        <sz val="11"/>
        <rFont val="Times New Roman"/>
        <charset val="134"/>
      </rPr>
      <t>69</t>
    </r>
    <r>
      <rPr>
        <sz val="11"/>
        <rFont val="宋体"/>
        <charset val="134"/>
      </rPr>
      <t>户</t>
    </r>
    <r>
      <rPr>
        <sz val="11"/>
        <rFont val="Times New Roman"/>
        <charset val="134"/>
      </rPr>
      <t>245</t>
    </r>
    <r>
      <rPr>
        <sz val="11"/>
        <rFont val="宋体"/>
        <charset val="134"/>
      </rPr>
      <t>人</t>
    </r>
  </si>
  <si>
    <t>因年久被河水冲刷，路基不稳固</t>
  </si>
  <si>
    <t>沙子乡古益村长麻屯污水处理工程</t>
  </si>
  <si>
    <r>
      <rPr>
        <sz val="11"/>
        <rFont val="宋体"/>
        <charset val="134"/>
      </rPr>
      <t>长麻屯</t>
    </r>
    <r>
      <rPr>
        <sz val="11"/>
        <rFont val="Times New Roman"/>
        <charset val="134"/>
      </rPr>
      <t>32</t>
    </r>
    <r>
      <rPr>
        <sz val="11"/>
        <rFont val="宋体"/>
        <charset val="134"/>
      </rPr>
      <t>户污水处理及配套设施</t>
    </r>
  </si>
  <si>
    <r>
      <rPr>
        <sz val="11"/>
        <rFont val="宋体"/>
        <charset val="134"/>
      </rPr>
      <t>改善贫困村基础设施，美化村容村貌。受益群众</t>
    </r>
    <r>
      <rPr>
        <sz val="11"/>
        <rFont val="Times New Roman"/>
        <charset val="134"/>
      </rPr>
      <t>32</t>
    </r>
    <r>
      <rPr>
        <sz val="11"/>
        <rFont val="宋体"/>
        <charset val="134"/>
      </rPr>
      <t>户</t>
    </r>
    <r>
      <rPr>
        <sz val="11"/>
        <rFont val="Times New Roman"/>
        <charset val="134"/>
      </rPr>
      <t>132</t>
    </r>
    <r>
      <rPr>
        <sz val="11"/>
        <rFont val="宋体"/>
        <charset val="134"/>
      </rPr>
      <t>人</t>
    </r>
  </si>
  <si>
    <t>沙子乡桐木村富进屯叉河甘蔗产业基地灌溉设施建设</t>
  </si>
  <si>
    <r>
      <rPr>
        <sz val="11"/>
        <rFont val="宋体"/>
        <charset val="134"/>
      </rPr>
      <t>樟树公路到叉河，水沟修建</t>
    </r>
    <r>
      <rPr>
        <sz val="11"/>
        <rFont val="Times New Roman"/>
        <charset val="134"/>
      </rPr>
      <t>160</t>
    </r>
    <r>
      <rPr>
        <sz val="11"/>
        <rFont val="宋体"/>
        <charset val="134"/>
      </rPr>
      <t>米，高</t>
    </r>
    <r>
      <rPr>
        <sz val="11"/>
        <rFont val="Times New Roman"/>
        <charset val="134"/>
      </rPr>
      <t>1</t>
    </r>
    <r>
      <rPr>
        <sz val="11"/>
        <rFont val="宋体"/>
        <charset val="134"/>
      </rPr>
      <t>米，宽</t>
    </r>
    <r>
      <rPr>
        <sz val="11"/>
        <rFont val="Times New Roman"/>
        <charset val="134"/>
      </rPr>
      <t>1.2</t>
    </r>
    <r>
      <rPr>
        <sz val="11"/>
        <rFont val="宋体"/>
        <charset val="134"/>
      </rPr>
      <t>米。</t>
    </r>
  </si>
  <si>
    <r>
      <rPr>
        <sz val="11"/>
        <rFont val="宋体"/>
        <charset val="134"/>
      </rPr>
      <t>解决桐木村富进屯叉河甘蔗产业</t>
    </r>
    <r>
      <rPr>
        <sz val="11"/>
        <rFont val="Times New Roman"/>
        <charset val="134"/>
      </rPr>
      <t>80</t>
    </r>
    <r>
      <rPr>
        <sz val="11"/>
        <rFont val="宋体"/>
        <charset val="134"/>
      </rPr>
      <t>亩甘蔗、优质稻灌溉用水问题，提高农业产值，促进特色产业发展类，巩固脱贫成效。</t>
    </r>
  </si>
  <si>
    <t>沙子乡桐木村桐木屯矮苗甘蔗产业基地灌溉设施建设</t>
  </si>
  <si>
    <r>
      <rPr>
        <sz val="11"/>
        <rFont val="宋体"/>
        <charset val="134"/>
      </rPr>
      <t>桐木屯矮苗至要古灌溉沟渠</t>
    </r>
    <r>
      <rPr>
        <sz val="11"/>
        <rFont val="Times New Roman"/>
        <charset val="134"/>
      </rPr>
      <t>40*30cm</t>
    </r>
    <r>
      <rPr>
        <sz val="11"/>
        <rFont val="宋体"/>
        <charset val="134"/>
      </rPr>
      <t>三面光</t>
    </r>
    <r>
      <rPr>
        <sz val="11"/>
        <rFont val="Times New Roman"/>
        <charset val="134"/>
      </rPr>
      <t>1500</t>
    </r>
    <r>
      <rPr>
        <sz val="11"/>
        <rFont val="宋体"/>
        <charset val="134"/>
      </rPr>
      <t>米。</t>
    </r>
  </si>
  <si>
    <r>
      <rPr>
        <sz val="11"/>
        <rFont val="宋体"/>
        <charset val="134"/>
      </rPr>
      <t>解决桐木村桐木屯矮苗甘蔗</t>
    </r>
    <r>
      <rPr>
        <sz val="11"/>
        <rFont val="Times New Roman"/>
        <charset val="134"/>
      </rPr>
      <t>80</t>
    </r>
    <r>
      <rPr>
        <sz val="11"/>
        <rFont val="宋体"/>
        <charset val="134"/>
      </rPr>
      <t>亩甘蔗灌溉用水问题，提高农业产值，促进特色产业发展类，巩固脱贫成效。</t>
    </r>
  </si>
  <si>
    <t>沙子乡桐木村下胆屯古歪弄甘蔗产业基地道路硬化</t>
  </si>
  <si>
    <r>
      <rPr>
        <sz val="11"/>
        <rFont val="宋体"/>
        <charset val="134"/>
      </rPr>
      <t>村口到古歪弄河边甘蔗产业路</t>
    </r>
    <r>
      <rPr>
        <sz val="11"/>
        <rFont val="Times New Roman"/>
        <charset val="134"/>
      </rPr>
      <t>2500</t>
    </r>
    <r>
      <rPr>
        <sz val="11"/>
        <rFont val="宋体"/>
        <charset val="134"/>
      </rPr>
      <t>硬化，路宽</t>
    </r>
    <r>
      <rPr>
        <sz val="11"/>
        <rFont val="Times New Roman"/>
        <charset val="134"/>
      </rPr>
      <t>3.5</t>
    </r>
    <r>
      <rPr>
        <sz val="11"/>
        <rFont val="宋体"/>
        <charset val="134"/>
      </rPr>
      <t>米，需重新修缮硬化</t>
    </r>
  </si>
  <si>
    <r>
      <rPr>
        <sz val="11"/>
        <rFont val="宋体"/>
        <charset val="134"/>
      </rPr>
      <t>解决沙子乡桐木村下胆屯甘蔗基地</t>
    </r>
    <r>
      <rPr>
        <sz val="11"/>
        <rFont val="Times New Roman"/>
        <charset val="134"/>
      </rPr>
      <t>150</t>
    </r>
    <r>
      <rPr>
        <sz val="11"/>
        <rFont val="宋体"/>
        <charset val="134"/>
      </rPr>
      <t>亩水稻</t>
    </r>
    <r>
      <rPr>
        <sz val="11"/>
        <rFont val="Times New Roman"/>
        <charset val="134"/>
      </rPr>
      <t>30</t>
    </r>
    <r>
      <rPr>
        <sz val="11"/>
        <rFont val="宋体"/>
        <charset val="134"/>
      </rPr>
      <t>亩，运输困难问题，降低运输成本，提高群众收入，巩固脱贫成效。</t>
    </r>
  </si>
  <si>
    <t>沙子乡桐木村富近屯中沟优质稻产业基地灌溉设施建设</t>
  </si>
  <si>
    <r>
      <rPr>
        <sz val="11"/>
        <rFont val="宋体"/>
        <charset val="134"/>
      </rPr>
      <t>富近屯中沟至公刚，水沟修建</t>
    </r>
    <r>
      <rPr>
        <sz val="11"/>
        <rFont val="Times New Roman"/>
        <charset val="134"/>
      </rPr>
      <t>500</t>
    </r>
    <r>
      <rPr>
        <sz val="11"/>
        <rFont val="宋体"/>
        <charset val="134"/>
      </rPr>
      <t>米，高</t>
    </r>
    <r>
      <rPr>
        <sz val="11"/>
        <rFont val="Times New Roman"/>
        <charset val="134"/>
      </rPr>
      <t>1.3</t>
    </r>
    <r>
      <rPr>
        <sz val="11"/>
        <rFont val="宋体"/>
        <charset val="134"/>
      </rPr>
      <t>米，宽</t>
    </r>
    <r>
      <rPr>
        <sz val="11"/>
        <rFont val="Times New Roman"/>
        <charset val="134"/>
      </rPr>
      <t>1.5</t>
    </r>
    <r>
      <rPr>
        <sz val="11"/>
        <rFont val="宋体"/>
        <charset val="134"/>
      </rPr>
      <t>米</t>
    </r>
  </si>
  <si>
    <r>
      <rPr>
        <sz val="11"/>
        <rFont val="宋体"/>
        <charset val="134"/>
      </rPr>
      <t>解决桐木村富近屯中沟优质稻</t>
    </r>
    <r>
      <rPr>
        <sz val="11"/>
        <rFont val="Times New Roman"/>
        <charset val="134"/>
      </rPr>
      <t>200</t>
    </r>
    <r>
      <rPr>
        <sz val="11"/>
        <rFont val="宋体"/>
        <charset val="134"/>
      </rPr>
      <t>亩优质稻、甘蔗灌溉用水问题，提高农业产值，促进特色产业发展类，巩固脱贫成效。</t>
    </r>
  </si>
  <si>
    <t>沙子乡古益村古益屯亭鸟山甘蔗产业路项目</t>
  </si>
  <si>
    <r>
      <rPr>
        <sz val="11"/>
        <rFont val="宋体"/>
        <charset val="134"/>
      </rPr>
      <t>道路硬化规格</t>
    </r>
    <r>
      <rPr>
        <sz val="11"/>
        <rFont val="Times New Roman"/>
        <charset val="134"/>
      </rPr>
      <t>1200</t>
    </r>
    <r>
      <rPr>
        <sz val="11"/>
        <rFont val="宋体"/>
        <charset val="134"/>
      </rPr>
      <t>米</t>
    </r>
    <r>
      <rPr>
        <sz val="11"/>
        <rFont val="Times New Roman"/>
        <charset val="134"/>
      </rPr>
      <t>X3.5</t>
    </r>
    <r>
      <rPr>
        <sz val="11"/>
        <rFont val="宋体"/>
        <charset val="134"/>
      </rPr>
      <t>米</t>
    </r>
    <r>
      <rPr>
        <sz val="11"/>
        <rFont val="Times New Roman"/>
        <charset val="134"/>
      </rPr>
      <t>X0.2</t>
    </r>
    <r>
      <rPr>
        <sz val="11"/>
        <rFont val="宋体"/>
        <charset val="134"/>
      </rPr>
      <t>米</t>
    </r>
  </si>
  <si>
    <r>
      <rPr>
        <sz val="11"/>
        <rFont val="宋体"/>
        <charset val="134"/>
      </rPr>
      <t>解决沙子乡古益村古益屯亭鸟山甘蔗基地</t>
    </r>
    <r>
      <rPr>
        <sz val="11"/>
        <rFont val="Times New Roman"/>
        <charset val="134"/>
      </rPr>
      <t>300</t>
    </r>
    <r>
      <rPr>
        <sz val="11"/>
        <rFont val="宋体"/>
        <charset val="134"/>
      </rPr>
      <t>亩，运输困难问题，降低运输成本，提高群众收入，巩固脱贫成效。</t>
    </r>
  </si>
  <si>
    <r>
      <rPr>
        <sz val="11"/>
        <rFont val="宋体"/>
        <charset val="134"/>
      </rPr>
      <t>涉及甘蔗产业</t>
    </r>
    <r>
      <rPr>
        <sz val="11"/>
        <rFont val="Times New Roman"/>
        <charset val="134"/>
      </rPr>
      <t>300</t>
    </r>
    <r>
      <rPr>
        <sz val="11"/>
        <rFont val="宋体"/>
        <charset val="134"/>
      </rPr>
      <t>亩</t>
    </r>
  </si>
  <si>
    <r>
      <rPr>
        <sz val="11"/>
        <rFont val="宋体"/>
        <charset val="134"/>
      </rPr>
      <t>红妙屯上洞三面光水渠</t>
    </r>
    <r>
      <rPr>
        <sz val="11"/>
        <rFont val="Times New Roman"/>
        <charset val="134"/>
      </rPr>
      <t>1200</t>
    </r>
    <r>
      <rPr>
        <sz val="11"/>
        <rFont val="宋体"/>
        <charset val="134"/>
      </rPr>
      <t>米</t>
    </r>
  </si>
  <si>
    <r>
      <rPr>
        <sz val="11"/>
        <rFont val="宋体"/>
        <charset val="134"/>
      </rPr>
      <t>解决红妙村红妙屯上洞优质稻</t>
    </r>
    <r>
      <rPr>
        <sz val="11"/>
        <rFont val="Times New Roman"/>
        <charset val="134"/>
      </rPr>
      <t>200</t>
    </r>
    <r>
      <rPr>
        <sz val="11"/>
        <rFont val="宋体"/>
        <charset val="134"/>
      </rPr>
      <t>亩灌溉用水问题，提高农业产值，促进特色产业发展类，巩固脱贫成效。</t>
    </r>
  </si>
  <si>
    <t>融安县泗顶镇三坡村里村屯农文旅现代设施农业示范基地项目</t>
  </si>
  <si>
    <t>三坡村</t>
  </si>
  <si>
    <r>
      <rPr>
        <sz val="11"/>
        <rFont val="宋体"/>
        <charset val="134"/>
      </rPr>
      <t>建设</t>
    </r>
    <r>
      <rPr>
        <sz val="11"/>
        <rFont val="Times New Roman"/>
        <charset val="134"/>
      </rPr>
      <t>10</t>
    </r>
    <r>
      <rPr>
        <sz val="11"/>
        <rFont val="宋体"/>
        <charset val="134"/>
      </rPr>
      <t>亩现代蔬菜大棚种植各类瓜果供游客采摘、农文旅配套设施</t>
    </r>
  </si>
  <si>
    <t>配套建设里村屯文旅项目，丰富提高游客体验，带动农户增产增收，巩固脱贫成效</t>
  </si>
  <si>
    <t>通过建设现代化蔬菜大棚，增加文旅属性，吸引游客，增加就业岗位，增加收入</t>
  </si>
  <si>
    <t>泗顶镇三坡村里村屯庭院经济项目</t>
  </si>
  <si>
    <t>对庭院进行改建修缮，引导群众从事种植、养殖等经营活动，提高收入</t>
  </si>
  <si>
    <t>完善产业基地基础设施建设，促进产业发展类与巩固脱贫成效。</t>
  </si>
  <si>
    <t>通过建设特色建筑，吸引游客，增加就业岗位和农户收入</t>
  </si>
  <si>
    <t>泗顶镇泗顶村岸江屯饮水巩固提升工程</t>
  </si>
  <si>
    <r>
      <rPr>
        <sz val="11"/>
        <rFont val="宋体"/>
        <charset val="134"/>
      </rPr>
      <t>从屯口接管，铺设管网，更换</t>
    </r>
    <r>
      <rPr>
        <sz val="11"/>
        <rFont val="Times New Roman"/>
        <charset val="134"/>
      </rPr>
      <t>PE50</t>
    </r>
    <r>
      <rPr>
        <sz val="11"/>
        <rFont val="宋体"/>
        <charset val="134"/>
      </rPr>
      <t>管</t>
    </r>
    <r>
      <rPr>
        <sz val="11"/>
        <rFont val="Times New Roman"/>
        <charset val="134"/>
      </rPr>
      <t>2000</t>
    </r>
    <r>
      <rPr>
        <sz val="11"/>
        <rFont val="宋体"/>
        <charset val="134"/>
      </rPr>
      <t>米</t>
    </r>
    <r>
      <rPr>
        <sz val="11"/>
        <rFont val="Times New Roman"/>
        <charset val="134"/>
      </rPr>
      <t>,PE25</t>
    </r>
    <r>
      <rPr>
        <sz val="11"/>
        <rFont val="宋体"/>
        <charset val="134"/>
      </rPr>
      <t>管</t>
    </r>
    <r>
      <rPr>
        <sz val="11"/>
        <rFont val="Times New Roman"/>
        <charset val="134"/>
      </rPr>
      <t>1600</t>
    </r>
    <r>
      <rPr>
        <sz val="11"/>
        <rFont val="宋体"/>
        <charset val="134"/>
      </rPr>
      <t>米</t>
    </r>
  </si>
  <si>
    <t>巩固提升农户饮水质量，解决农户用水问题，巩固脱贫成效</t>
  </si>
  <si>
    <t>完善基础设施建设，方便群众生产生活，巩固脱贫成效。</t>
  </si>
  <si>
    <t>泗顶镇马田村都木屯屯污水治理项目</t>
  </si>
  <si>
    <t>铺设涵管把污水排除，新建一个污水蓄水池。</t>
  </si>
  <si>
    <t>完善基础设施建设，促进产业发展类与巩固脱贫成效。</t>
  </si>
  <si>
    <r>
      <rPr>
        <sz val="11"/>
        <rFont val="宋体"/>
        <charset val="134"/>
      </rPr>
      <t>通过建设都木屯污水治理项目，大大提高都木屯</t>
    </r>
    <r>
      <rPr>
        <sz val="11"/>
        <rFont val="Times New Roman"/>
        <charset val="134"/>
      </rPr>
      <t>53</t>
    </r>
    <r>
      <rPr>
        <sz val="11"/>
        <rFont val="宋体"/>
        <charset val="134"/>
      </rPr>
      <t>户</t>
    </r>
    <r>
      <rPr>
        <sz val="11"/>
        <rFont val="Times New Roman"/>
        <charset val="134"/>
      </rPr>
      <t>173</t>
    </r>
    <r>
      <rPr>
        <sz val="11"/>
        <rFont val="宋体"/>
        <charset val="134"/>
      </rPr>
      <t>人人居生活环境，推进美丽乡村建设。</t>
    </r>
  </si>
  <si>
    <t>泗顶镇吉照村拉夯屯排污沟项目</t>
  </si>
  <si>
    <r>
      <rPr>
        <sz val="11"/>
        <rFont val="宋体"/>
        <charset val="134"/>
      </rPr>
      <t>铺设</t>
    </r>
    <r>
      <rPr>
        <sz val="11"/>
        <rFont val="Times New Roman"/>
        <charset val="134"/>
      </rPr>
      <t>30</t>
    </r>
    <r>
      <rPr>
        <sz val="11"/>
        <rFont val="宋体"/>
        <charset val="134"/>
      </rPr>
      <t>公分涵管</t>
    </r>
    <r>
      <rPr>
        <sz val="11"/>
        <rFont val="Times New Roman"/>
        <charset val="134"/>
      </rPr>
      <t>700</t>
    </r>
    <r>
      <rPr>
        <sz val="11"/>
        <rFont val="宋体"/>
        <charset val="134"/>
      </rPr>
      <t>米排污沟</t>
    </r>
  </si>
  <si>
    <t>通过建设排水沟，大大提升拉夯屯居民人居环境。</t>
  </si>
  <si>
    <t>泗顶镇吉照村拉夯屯漕根至后弄田岭水源补充工程屯</t>
  </si>
  <si>
    <r>
      <rPr>
        <sz val="11"/>
        <rFont val="宋体"/>
        <charset val="134"/>
      </rPr>
      <t>从另外一个水源点，增设</t>
    </r>
    <r>
      <rPr>
        <sz val="11"/>
        <rFont val="Times New Roman"/>
        <charset val="134"/>
      </rPr>
      <t>PE63</t>
    </r>
    <r>
      <rPr>
        <sz val="11"/>
        <rFont val="宋体"/>
        <charset val="134"/>
      </rPr>
      <t>管</t>
    </r>
    <r>
      <rPr>
        <sz val="11"/>
        <rFont val="Times New Roman"/>
        <charset val="134"/>
      </rPr>
      <t>3000</t>
    </r>
    <r>
      <rPr>
        <sz val="11"/>
        <rFont val="宋体"/>
        <charset val="134"/>
      </rPr>
      <t>米</t>
    </r>
  </si>
  <si>
    <t>完善基础设饮水施建设，促进产业发展、巩固脱贫成效。</t>
  </si>
  <si>
    <t>巩固提升农户饮水质量，解决农户用水问题，巩固脱贫成效。</t>
  </si>
  <si>
    <t>泗顶镇山贝村上东屯饮水巩固提升工程项目</t>
  </si>
  <si>
    <t>山贝村</t>
  </si>
  <si>
    <r>
      <rPr>
        <sz val="11"/>
        <rFont val="宋体"/>
        <charset val="134"/>
      </rPr>
      <t>钻井</t>
    </r>
    <r>
      <rPr>
        <sz val="11"/>
        <rFont val="Times New Roman"/>
        <charset val="134"/>
      </rPr>
      <t>1</t>
    </r>
    <r>
      <rPr>
        <sz val="11"/>
        <rFont val="宋体"/>
        <charset val="134"/>
      </rPr>
      <t>口，铺设抽水管</t>
    </r>
    <r>
      <rPr>
        <sz val="11"/>
        <rFont val="Times New Roman"/>
        <charset val="134"/>
      </rPr>
      <t>3000m</t>
    </r>
    <r>
      <rPr>
        <sz val="11"/>
        <rFont val="宋体"/>
        <charset val="134"/>
      </rPr>
      <t>，新建泵房</t>
    </r>
    <r>
      <rPr>
        <sz val="11"/>
        <rFont val="Times New Roman"/>
        <charset val="134"/>
      </rPr>
      <t>1</t>
    </r>
    <r>
      <rPr>
        <sz val="11"/>
        <rFont val="宋体"/>
        <charset val="134"/>
      </rPr>
      <t>座，配电设施</t>
    </r>
    <r>
      <rPr>
        <sz val="11"/>
        <rFont val="Times New Roman"/>
        <charset val="134"/>
      </rPr>
      <t>1</t>
    </r>
    <r>
      <rPr>
        <sz val="11"/>
        <rFont val="宋体"/>
        <charset val="134"/>
      </rPr>
      <t>套，备用抽水泵</t>
    </r>
    <r>
      <rPr>
        <sz val="11"/>
        <rFont val="Times New Roman"/>
        <charset val="134"/>
      </rPr>
      <t>1</t>
    </r>
    <r>
      <rPr>
        <sz val="11"/>
        <rFont val="宋体"/>
        <charset val="134"/>
      </rPr>
      <t>台，安装龙头水表。</t>
    </r>
  </si>
  <si>
    <t>为民办实事</t>
  </si>
  <si>
    <t>泗顶镇马田村新村屯饮水项目</t>
  </si>
  <si>
    <r>
      <rPr>
        <sz val="11"/>
        <rFont val="宋体"/>
        <charset val="134"/>
      </rPr>
      <t>新建一个蓄水池，需要新铺设</t>
    </r>
    <r>
      <rPr>
        <sz val="11"/>
        <rFont val="Times New Roman"/>
        <charset val="134"/>
      </rPr>
      <t>50</t>
    </r>
    <r>
      <rPr>
        <sz val="11"/>
        <rFont val="宋体"/>
        <charset val="134"/>
      </rPr>
      <t>水管</t>
    </r>
    <r>
      <rPr>
        <sz val="11"/>
        <rFont val="Times New Roman"/>
        <charset val="134"/>
      </rPr>
      <t>2</t>
    </r>
    <r>
      <rPr>
        <sz val="11"/>
        <rFont val="宋体"/>
        <charset val="134"/>
      </rPr>
      <t>公里，旧水管更换</t>
    </r>
    <r>
      <rPr>
        <sz val="11"/>
        <rFont val="Times New Roman"/>
        <charset val="134"/>
      </rPr>
      <t>50</t>
    </r>
    <r>
      <rPr>
        <sz val="11"/>
        <rFont val="宋体"/>
        <charset val="134"/>
      </rPr>
      <t>管</t>
    </r>
    <r>
      <rPr>
        <sz val="11"/>
        <rFont val="Times New Roman"/>
        <charset val="134"/>
      </rPr>
      <t>700</t>
    </r>
    <r>
      <rPr>
        <sz val="11"/>
        <rFont val="宋体"/>
        <charset val="134"/>
      </rPr>
      <t>米。</t>
    </r>
  </si>
  <si>
    <t>泗顶社区箱包产业代加工扩大生产項目</t>
  </si>
  <si>
    <t>泗顶社区</t>
  </si>
  <si>
    <t>箱包厂加工场地建设</t>
  </si>
  <si>
    <t>完善产业基地基础设施建设，壮大村集体经济收入。</t>
  </si>
  <si>
    <t>通过建设加工厂，引进企业进驻，带动就业务工，以资金入股方式，增加集体收益分红。</t>
  </si>
  <si>
    <t>泗顶镇振彩村泗等屯下泗塘拉丹香杉产业道路硬化</t>
  </si>
  <si>
    <r>
      <rPr>
        <sz val="11"/>
        <rFont val="宋体"/>
        <charset val="134"/>
      </rPr>
      <t>长</t>
    </r>
    <r>
      <rPr>
        <sz val="11"/>
        <rFont val="Times New Roman"/>
        <charset val="134"/>
      </rPr>
      <t>2</t>
    </r>
    <r>
      <rPr>
        <sz val="11"/>
        <rFont val="宋体"/>
        <charset val="134"/>
      </rPr>
      <t>公里、路面宽</t>
    </r>
    <r>
      <rPr>
        <sz val="11"/>
        <rFont val="Times New Roman"/>
        <charset val="134"/>
      </rPr>
      <t>3.5</t>
    </r>
    <r>
      <rPr>
        <sz val="11"/>
        <rFont val="宋体"/>
        <charset val="134"/>
      </rPr>
      <t>米，厚</t>
    </r>
    <r>
      <rPr>
        <sz val="11"/>
        <rFont val="Times New Roman"/>
        <charset val="134"/>
      </rPr>
      <t>0.2</t>
    </r>
    <r>
      <rPr>
        <sz val="11"/>
        <rFont val="宋体"/>
        <charset val="134"/>
      </rPr>
      <t>米产业路道路硬化</t>
    </r>
  </si>
  <si>
    <t>通过新建产业基地基础设施建设，促进产业发展与巩固脱贫成效。</t>
  </si>
  <si>
    <r>
      <rPr>
        <sz val="11"/>
        <rFont val="宋体"/>
        <charset val="134"/>
      </rPr>
      <t>通过建设产业道路，促进特色产业发展类，增加产业覆盖率，方便群众运输柑橘对外销售，促进农户年增收</t>
    </r>
    <r>
      <rPr>
        <sz val="11"/>
        <rFont val="Times New Roman"/>
        <charset val="134"/>
      </rPr>
      <t>480</t>
    </r>
    <r>
      <rPr>
        <sz val="11"/>
        <rFont val="宋体"/>
        <charset val="134"/>
      </rPr>
      <t>万元。</t>
    </r>
  </si>
  <si>
    <t>泗顶镇泗顶村凤凰屯优质稻产业基地配套设施建设项目</t>
  </si>
  <si>
    <r>
      <rPr>
        <sz val="11"/>
        <rFont val="宋体"/>
        <charset val="134"/>
      </rPr>
      <t>在凤凰屯农田建设三面光灌溉水渠</t>
    </r>
    <r>
      <rPr>
        <sz val="11"/>
        <rFont val="Times New Roman"/>
        <charset val="134"/>
      </rPr>
      <t>300</t>
    </r>
    <r>
      <rPr>
        <sz val="11"/>
        <rFont val="宋体"/>
        <charset val="134"/>
      </rPr>
      <t>米，水渠高</t>
    </r>
    <r>
      <rPr>
        <sz val="11"/>
        <rFont val="Times New Roman"/>
        <charset val="134"/>
      </rPr>
      <t>30cm,</t>
    </r>
    <r>
      <rPr>
        <sz val="11"/>
        <rFont val="宋体"/>
        <charset val="134"/>
      </rPr>
      <t>宽</t>
    </r>
    <r>
      <rPr>
        <sz val="11"/>
        <rFont val="Times New Roman"/>
        <charset val="134"/>
      </rPr>
      <t>30cm</t>
    </r>
  </si>
  <si>
    <t>完善基础设施建设，方便群众生产生活、巩固脱贫成效。</t>
  </si>
  <si>
    <t>完善基础设施建设，带动生产，方便群众生产生活，巩固脱贫成效。</t>
  </si>
  <si>
    <r>
      <rPr>
        <sz val="11"/>
        <rFont val="宋体"/>
        <charset val="134"/>
      </rPr>
      <t>优质稻</t>
    </r>
    <r>
      <rPr>
        <sz val="11"/>
        <rFont val="Times New Roman"/>
        <charset val="134"/>
      </rPr>
      <t>60</t>
    </r>
    <r>
      <rPr>
        <sz val="11"/>
        <rFont val="宋体"/>
        <charset val="134"/>
      </rPr>
      <t>亩</t>
    </r>
  </si>
  <si>
    <t>泗顶镇上洞村泗坡屯二洞岩口至白岩优质稻产业基地建设</t>
  </si>
  <si>
    <t>上洞村</t>
  </si>
  <si>
    <r>
      <rPr>
        <sz val="11"/>
        <rFont val="宋体"/>
        <charset val="134"/>
      </rPr>
      <t>新建长</t>
    </r>
    <r>
      <rPr>
        <sz val="11"/>
        <rFont val="Times New Roman"/>
        <charset val="134"/>
      </rPr>
      <t>2</t>
    </r>
    <r>
      <rPr>
        <sz val="11"/>
        <rFont val="宋体"/>
        <charset val="134"/>
      </rPr>
      <t>公里水渠</t>
    </r>
  </si>
  <si>
    <t>完善农田水利基础设施建设，巩固脱贫成效。</t>
  </si>
  <si>
    <t>通过建设水渠，方便群众农田灌溉，增加收入</t>
  </si>
  <si>
    <t>泗顶镇山贝村拉坡屯优质稻种植基地建设项目</t>
  </si>
  <si>
    <r>
      <rPr>
        <sz val="11"/>
        <rFont val="宋体"/>
        <charset val="134"/>
      </rPr>
      <t>长</t>
    </r>
    <r>
      <rPr>
        <sz val="11"/>
        <rFont val="Times New Roman"/>
        <charset val="134"/>
      </rPr>
      <t>3000</t>
    </r>
    <r>
      <rPr>
        <sz val="11"/>
        <rFont val="宋体"/>
        <charset val="134"/>
      </rPr>
      <t>米宽</t>
    </r>
    <r>
      <rPr>
        <sz val="11"/>
        <rFont val="Times New Roman"/>
        <charset val="134"/>
      </rPr>
      <t>0.4</t>
    </r>
    <r>
      <rPr>
        <sz val="11"/>
        <rFont val="宋体"/>
        <charset val="134"/>
      </rPr>
      <t>米高</t>
    </r>
    <r>
      <rPr>
        <sz val="11"/>
        <rFont val="Times New Roman"/>
        <charset val="134"/>
      </rPr>
      <t>0.4</t>
    </r>
    <r>
      <rPr>
        <sz val="11"/>
        <rFont val="宋体"/>
        <charset val="134"/>
      </rPr>
      <t>米，水田灌溉</t>
    </r>
  </si>
  <si>
    <t>通过新建挡土墙，方便群众农田灌溉，增加收入</t>
  </si>
  <si>
    <t>泗顶镇泗顶村湾村至洞尾屯优质稻产业基地配套设施建设项目</t>
  </si>
  <si>
    <r>
      <rPr>
        <sz val="11"/>
        <rFont val="宋体"/>
        <charset val="134"/>
      </rPr>
      <t>在原有水渠基础上延长建设三面光灌溉水渠</t>
    </r>
    <r>
      <rPr>
        <sz val="11"/>
        <rFont val="Times New Roman"/>
        <charset val="134"/>
      </rPr>
      <t>100</t>
    </r>
    <r>
      <rPr>
        <sz val="11"/>
        <rFont val="宋体"/>
        <charset val="134"/>
      </rPr>
      <t>米，水渠高</t>
    </r>
    <r>
      <rPr>
        <sz val="11"/>
        <rFont val="Times New Roman"/>
        <charset val="134"/>
      </rPr>
      <t>50cm,</t>
    </r>
    <r>
      <rPr>
        <sz val="11"/>
        <rFont val="宋体"/>
        <charset val="134"/>
      </rPr>
      <t>宽</t>
    </r>
    <r>
      <rPr>
        <sz val="11"/>
        <rFont val="Times New Roman"/>
        <charset val="134"/>
      </rPr>
      <t>50cm</t>
    </r>
  </si>
  <si>
    <r>
      <rPr>
        <sz val="11"/>
        <rFont val="宋体"/>
        <charset val="134"/>
      </rPr>
      <t>优质稻</t>
    </r>
    <r>
      <rPr>
        <sz val="11"/>
        <rFont val="Times New Roman"/>
        <charset val="134"/>
      </rPr>
      <t>40</t>
    </r>
    <r>
      <rPr>
        <sz val="11"/>
        <rFont val="宋体"/>
        <charset val="134"/>
      </rPr>
      <t>亩</t>
    </r>
  </si>
  <si>
    <t>泗顶镇吉照村上下吉照屯优质稻产业基地项目</t>
  </si>
  <si>
    <r>
      <rPr>
        <sz val="11"/>
        <rFont val="Times New Roman"/>
        <charset val="134"/>
      </rPr>
      <t>1.5</t>
    </r>
    <r>
      <rPr>
        <sz val="11"/>
        <rFont val="宋体"/>
        <charset val="134"/>
      </rPr>
      <t>公里三面光水渠</t>
    </r>
  </si>
  <si>
    <r>
      <rPr>
        <sz val="11"/>
        <rFont val="宋体"/>
        <charset val="134"/>
      </rPr>
      <t>通过建设产业道路水渠，促进特色产业发展类，增加产业覆盖率，方便群众进行</t>
    </r>
    <r>
      <rPr>
        <sz val="11"/>
        <rFont val="Times New Roman"/>
        <charset val="134"/>
      </rPr>
      <t>50</t>
    </r>
    <r>
      <rPr>
        <sz val="11"/>
        <rFont val="宋体"/>
        <charset val="134"/>
      </rPr>
      <t>亩优质稻水源灌溉，总产值</t>
    </r>
    <r>
      <rPr>
        <sz val="11"/>
        <rFont val="Times New Roman"/>
        <charset val="134"/>
      </rPr>
      <t>15</t>
    </r>
    <r>
      <rPr>
        <sz val="11"/>
        <rFont val="宋体"/>
        <charset val="134"/>
      </rPr>
      <t>万元，促进农户年增收</t>
    </r>
    <r>
      <rPr>
        <sz val="11"/>
        <rFont val="Times New Roman"/>
        <charset val="134"/>
      </rPr>
      <t>5</t>
    </r>
    <r>
      <rPr>
        <sz val="11"/>
        <rFont val="宋体"/>
        <charset val="134"/>
      </rPr>
      <t>万元。</t>
    </r>
  </si>
  <si>
    <t>长安镇蔬菜种植基地农田水利设施</t>
  </si>
  <si>
    <t>新建内空70厘米排水沟1315米及部分涵管</t>
  </si>
  <si>
    <t>完善基础设施建设、促进产业发展，巩固脱贫成效。</t>
  </si>
  <si>
    <t>就业务工，带动产业发展</t>
  </si>
  <si>
    <t>长安镇大坡村桐榴屯农田灌溉水渠工程</t>
  </si>
  <si>
    <t>大坡村</t>
  </si>
  <si>
    <t>2025.5.10</t>
  </si>
  <si>
    <t>水渠长900，宽0.6米</t>
  </si>
  <si>
    <t>带动产业发展、带动就业</t>
  </si>
  <si>
    <t>融安县长安镇太平村农业产业配套设施建设</t>
  </si>
  <si>
    <t>太平村</t>
  </si>
  <si>
    <t>建设高效农田灌溉水井15座，水利设施灌溉水渠、抽水站</t>
  </si>
  <si>
    <t>融安县长安镇大洲村农业产业配套设施建设</t>
  </si>
  <si>
    <t>大洲村</t>
  </si>
  <si>
    <t>建设高价值农作物展示区1000平方米，水利设施提升(喷灌官网建设、抽水站建设)</t>
  </si>
  <si>
    <t>休闲农业与乡村旅游</t>
  </si>
  <si>
    <t>长安镇大洲村农旅产学研基地星光汽车露营地项目</t>
  </si>
  <si>
    <t>汽车露营基地道路建设1000米，步道1000米。</t>
  </si>
  <si>
    <t>打造特色休闲旅游，促进大洲村农旅产业发展，增加群众和村集体经济收入。</t>
  </si>
  <si>
    <t>促进特色产业发展，积极带动就业，增加群众和村集体经济收入，巩固脱贫成效。</t>
  </si>
  <si>
    <t>融安县长安镇大坡村高泽屯油茶深加工基地</t>
  </si>
  <si>
    <t>标准厂房建设4000平方米</t>
  </si>
  <si>
    <t>提供就业服务、促进村集体收入，带动农副产品销售</t>
  </si>
  <si>
    <t>科工贸</t>
  </si>
  <si>
    <t>融安县长安镇有机肥处理中心</t>
  </si>
  <si>
    <t>新建处理厂房3000平方米</t>
  </si>
  <si>
    <t>促进加工业发展，助力农户增收。</t>
  </si>
  <si>
    <t>土地流转、就业务工</t>
  </si>
  <si>
    <t>长安镇安宁村大袍屯塌方治理项目</t>
  </si>
  <si>
    <t>水毁路面修复500米，屯内水毁清理塌方。</t>
  </si>
  <si>
    <t>完善基础设施建设、方便群众出行和生产运输，巩固脱贫成效</t>
  </si>
  <si>
    <t>带动务工，消除安全隐患</t>
  </si>
  <si>
    <t>长安镇寻村村龙猛屯道路水毁修复项目</t>
  </si>
  <si>
    <t>寻村村</t>
  </si>
  <si>
    <t>破除水毁路面10米，回填土方，修建路肩</t>
  </si>
  <si>
    <t>带动务工，保障出行安全</t>
  </si>
  <si>
    <t>长安镇珠玉村珠玉屯道路水毁维修项目</t>
  </si>
  <si>
    <t>珠玉村</t>
  </si>
  <si>
    <t>路面维修280平方米</t>
  </si>
  <si>
    <t>长安镇大坡村大坡屯道路水毁修复项目</t>
  </si>
  <si>
    <t>2025.3.15</t>
  </si>
  <si>
    <t>2025.5.30</t>
  </si>
  <si>
    <t>路面修复6750平方米，长1500米，宽4.5米</t>
  </si>
  <si>
    <t>完善基础设施建设、促进产业发展、方便出行和产业运输。</t>
  </si>
  <si>
    <t>带动产业发展、保障出行安全</t>
  </si>
  <si>
    <t>长安镇河勒村西村屯大坡头优质稻产业基地建设</t>
  </si>
  <si>
    <t>灌溉水渠2000米，渡槽30米。</t>
  </si>
  <si>
    <t>完善基础设施建设、促进产业发展方便生产运输，巩固脱贫成效</t>
  </si>
  <si>
    <t>就业务工，带动生产。</t>
  </si>
  <si>
    <t>长安镇江口村上伞屯农田灌溉工程</t>
  </si>
  <si>
    <t>江口村</t>
  </si>
  <si>
    <t>建设抽水站1个，维修农田渠道300米</t>
  </si>
  <si>
    <t>长安镇红卫村下屯抽水站至商店灌溉渠道修复工程（以工代赈）</t>
  </si>
  <si>
    <t>修复渠道500米，道路163米</t>
  </si>
  <si>
    <t>完善基础设施建设、促进产业发展和方便群众出行，巩固脱贫成效。</t>
  </si>
  <si>
    <t>长安镇大坡村何家屯灌溉水渠建设</t>
  </si>
  <si>
    <t>2025.1.10</t>
  </si>
  <si>
    <t>2025.4.10</t>
  </si>
  <si>
    <t>建设水渠长1500米，宽0.6米</t>
  </si>
  <si>
    <t xml:space="preserve"> 长安镇新安村横水屯污水处理项目</t>
  </si>
  <si>
    <t>新安村</t>
  </si>
  <si>
    <t>建设污水沟长1公里，宽0.5米</t>
  </si>
  <si>
    <t xml:space="preserve">  完善基础设施建设，改善群众生产生活条件，巩固脱贫成效。</t>
  </si>
  <si>
    <t>带动生产、带动务工</t>
  </si>
  <si>
    <t>环保局</t>
  </si>
  <si>
    <t>长安镇新安村北府屯污水处理项目</t>
  </si>
  <si>
    <t>长安镇红卫村上屯排洪沟提升工程</t>
  </si>
  <si>
    <t>建设内空1.5米涵管，长150米</t>
  </si>
  <si>
    <t>建成后，将从根本上解决内涝问题，方便群众出行。受益农户约为496户1984人。</t>
  </si>
  <si>
    <t>完善基础设施建设，从根本上解决内涝问题，方便群众出行，巩固脱贫成效。</t>
  </si>
  <si>
    <t>水利局</t>
  </si>
  <si>
    <t>长安镇安宁村黄家屯重阳坡产业路硬化项目</t>
  </si>
  <si>
    <t>新建砂石路1.5公里</t>
  </si>
  <si>
    <t>长安镇和寨村镇安寺至环城路金桔产业基地建设</t>
  </si>
  <si>
    <t>和寨村</t>
  </si>
  <si>
    <t>硬化路面长1000米，路面宽4米，厚20厘米。</t>
  </si>
  <si>
    <t>2023年历年未实施项目）</t>
  </si>
  <si>
    <t>长安镇新安村横水屯马勒路金桔产业路建设</t>
  </si>
  <si>
    <t>道路硬化建设长1.600米，宽3.5米。</t>
  </si>
  <si>
    <t>项目建成后，实现种植120亩，饲养50000只左右，受益农户370户，人均年增收入1500元左右。</t>
  </si>
  <si>
    <t xml:space="preserve">  完善基础设施建设，促进产业发展或方便群众出行，巩固脱贫成效。</t>
  </si>
  <si>
    <t>产业路、资源路建设</t>
  </si>
  <si>
    <t>长安镇保江村下皇屯至鸭场产业路建设项目</t>
  </si>
  <si>
    <t>保江村</t>
  </si>
  <si>
    <t>路面硬化1.5公里、宽4.5米、厚0.18米</t>
  </si>
  <si>
    <t>融安县长安镇木寨村木寨屯西寨屯饮水维修工程</t>
  </si>
  <si>
    <t>木寨村</t>
  </si>
  <si>
    <t>补充水源、打水井</t>
  </si>
  <si>
    <t>带动务工，保障饮水安全</t>
  </si>
  <si>
    <t>原水井水质不达标</t>
  </si>
  <si>
    <t>融安县长安镇木樟村尹家屯农村供水工程</t>
  </si>
  <si>
    <t>木樟村</t>
  </si>
  <si>
    <t>2025.5.31</t>
  </si>
  <si>
    <t>新建拦水坝、沉淀池各1座，蓄水池1座，铺设管路15km。</t>
  </si>
  <si>
    <t>融安县长安镇木樟村周寨屯农村供水工程</t>
  </si>
  <si>
    <t>新建拦水坝、沉淀池</t>
  </si>
  <si>
    <r>
      <rPr>
        <sz val="11"/>
        <rFont val="宋体"/>
        <charset val="134"/>
      </rPr>
      <t>新建护岸挡墙总长约</t>
    </r>
    <r>
      <rPr>
        <sz val="11"/>
        <rFont val="Times New Roman"/>
        <charset val="134"/>
      </rPr>
      <t>1300</t>
    </r>
    <r>
      <rPr>
        <sz val="11"/>
        <rFont val="宋体"/>
        <charset val="134"/>
      </rPr>
      <t>米，亲水平台</t>
    </r>
    <r>
      <rPr>
        <sz val="11"/>
        <rFont val="Times New Roman"/>
        <charset val="134"/>
      </rPr>
      <t>4</t>
    </r>
    <r>
      <rPr>
        <sz val="11"/>
        <rFont val="宋体"/>
        <charset val="134"/>
      </rPr>
      <t>座，漫水桥</t>
    </r>
    <r>
      <rPr>
        <sz val="11"/>
        <rFont val="Times New Roman"/>
        <charset val="134"/>
      </rPr>
      <t>2</t>
    </r>
    <r>
      <rPr>
        <sz val="11"/>
        <rFont val="宋体"/>
        <charset val="134"/>
      </rPr>
      <t>座。主要建设内容包括：挡土墙工程、管道工程及附属工程等。</t>
    </r>
  </si>
  <si>
    <t>增加群众收入，巩固脱贫攻坚成效</t>
  </si>
  <si>
    <t>融安县大良镇大良村东寨屯排灌渠建设项目</t>
  </si>
  <si>
    <t>大良村</t>
  </si>
  <si>
    <r>
      <rPr>
        <sz val="11"/>
        <rFont val="宋体"/>
        <charset val="134"/>
      </rPr>
      <t>新建排灌渠</t>
    </r>
    <r>
      <rPr>
        <sz val="11"/>
        <rFont val="Times New Roman"/>
        <charset val="134"/>
      </rPr>
      <t>1000m</t>
    </r>
  </si>
  <si>
    <t>融安县大良镇大良村基础设施建设</t>
  </si>
  <si>
    <r>
      <rPr>
        <sz val="11"/>
        <rFont val="宋体"/>
        <charset val="134"/>
      </rPr>
      <t>新建硬化路</t>
    </r>
    <r>
      <rPr>
        <sz val="11"/>
        <rFont val="Times New Roman"/>
        <charset val="134"/>
      </rPr>
      <t>650</t>
    </r>
    <r>
      <rPr>
        <sz val="11"/>
        <rFont val="宋体"/>
        <charset val="134"/>
      </rPr>
      <t>米</t>
    </r>
  </si>
  <si>
    <t>融安县大良镇良北村年洞屯道路硬化工程</t>
  </si>
  <si>
    <r>
      <rPr>
        <sz val="11"/>
        <rFont val="Times New Roman"/>
        <charset val="134"/>
      </rPr>
      <t>209</t>
    </r>
    <r>
      <rPr>
        <sz val="11"/>
        <rFont val="宋体"/>
        <charset val="134"/>
      </rPr>
      <t>国道与桂河高速交叉桥底至年洞屯道路硬化，总长</t>
    </r>
    <r>
      <rPr>
        <sz val="11"/>
        <rFont val="Times New Roman"/>
        <charset val="134"/>
      </rPr>
      <t>600</t>
    </r>
    <r>
      <rPr>
        <sz val="11"/>
        <rFont val="宋体"/>
        <charset val="134"/>
      </rPr>
      <t>米，宽</t>
    </r>
    <r>
      <rPr>
        <sz val="11"/>
        <rFont val="Times New Roman"/>
        <charset val="134"/>
      </rPr>
      <t>3.5</t>
    </r>
    <r>
      <rPr>
        <sz val="11"/>
        <rFont val="宋体"/>
        <charset val="134"/>
      </rPr>
      <t>米，</t>
    </r>
    <r>
      <rPr>
        <sz val="11"/>
        <rFont val="Times New Roman"/>
        <charset val="134"/>
      </rPr>
      <t>C25</t>
    </r>
    <r>
      <rPr>
        <sz val="11"/>
        <rFont val="宋体"/>
        <charset val="134"/>
      </rPr>
      <t>混凝土，</t>
    </r>
    <r>
      <rPr>
        <sz val="11"/>
        <rFont val="Times New Roman"/>
        <charset val="134"/>
      </rPr>
      <t>18</t>
    </r>
    <r>
      <rPr>
        <sz val="11"/>
        <rFont val="宋体"/>
        <charset val="134"/>
      </rPr>
      <t>厘米厚。</t>
    </r>
  </si>
  <si>
    <t>巩固提升农村基础设施，巩固脱贫成效。</t>
  </si>
  <si>
    <t>农村卫生厕所改造（户用、公共厕所）</t>
  </si>
  <si>
    <t>融安县大良镇古兰村里居屯公厕污水处理提升工程</t>
  </si>
  <si>
    <r>
      <rPr>
        <sz val="11"/>
        <rFont val="宋体"/>
        <charset val="134"/>
      </rPr>
      <t>改造升级污水处理设施</t>
    </r>
    <r>
      <rPr>
        <sz val="11"/>
        <rFont val="Times New Roman"/>
        <charset val="134"/>
      </rPr>
      <t>1</t>
    </r>
    <r>
      <rPr>
        <sz val="11"/>
        <rFont val="宋体"/>
        <charset val="134"/>
      </rPr>
      <t>座</t>
    </r>
  </si>
  <si>
    <t>完善基础设施建设，巩固脱贫成效。</t>
  </si>
  <si>
    <t>融安县大良镇和南村动物中药特种养殖基地项目</t>
  </si>
  <si>
    <t>和南村</t>
  </si>
  <si>
    <t>设施农业企业先建后补，建设龟池及养殖基地、水电设施</t>
  </si>
  <si>
    <t>融安县大良镇良北村年洞屯农文旅建设项目配变工程</t>
  </si>
  <si>
    <r>
      <rPr>
        <sz val="11"/>
        <rFont val="Times New Roman"/>
        <charset val="134"/>
      </rPr>
      <t>400kVA</t>
    </r>
    <r>
      <rPr>
        <sz val="11"/>
        <rFont val="宋体"/>
        <charset val="134"/>
      </rPr>
      <t>变压器一台及配套设施</t>
    </r>
  </si>
  <si>
    <t>巩固提升农村基础设施，大力发展农文旅，巩固脱贫成效。</t>
  </si>
  <si>
    <t>融安县大良镇龙山村凉伞屯饮水改造工程</t>
  </si>
  <si>
    <r>
      <rPr>
        <sz val="11"/>
        <rFont val="宋体"/>
        <charset val="134"/>
      </rPr>
      <t>新建机井</t>
    </r>
    <r>
      <rPr>
        <sz val="11"/>
        <rFont val="Times New Roman"/>
        <charset val="134"/>
      </rPr>
      <t>1</t>
    </r>
    <r>
      <rPr>
        <sz val="11"/>
        <rFont val="宋体"/>
        <charset val="134"/>
      </rPr>
      <t>座，泵房</t>
    </r>
    <r>
      <rPr>
        <sz val="11"/>
        <rFont val="Times New Roman"/>
        <charset val="134"/>
      </rPr>
      <t>1</t>
    </r>
    <r>
      <rPr>
        <sz val="11"/>
        <rFont val="宋体"/>
        <charset val="134"/>
      </rPr>
      <t>间、蓄水池</t>
    </r>
    <r>
      <rPr>
        <sz val="11"/>
        <rFont val="Times New Roman"/>
        <charset val="134"/>
      </rPr>
      <t>1</t>
    </r>
    <r>
      <rPr>
        <sz val="11"/>
        <rFont val="宋体"/>
        <charset val="134"/>
      </rPr>
      <t>座</t>
    </r>
  </si>
  <si>
    <t>融安县大良镇龙山村大坡屯饮水改造工程</t>
  </si>
  <si>
    <r>
      <rPr>
        <sz val="11"/>
        <rFont val="宋体"/>
        <charset val="134"/>
      </rPr>
      <t>融安县大良镇</t>
    </r>
    <r>
      <rPr>
        <sz val="11"/>
        <rFont val="Times New Roman"/>
        <charset val="134"/>
      </rPr>
      <t>209</t>
    </r>
    <r>
      <rPr>
        <sz val="11"/>
        <rFont val="宋体"/>
        <charset val="134"/>
      </rPr>
      <t>国道沿线路口安全提升项目（一期）</t>
    </r>
  </si>
  <si>
    <t>抬高路口高度，降低坡度，增加路口宽度</t>
  </si>
  <si>
    <t>完善基础设施建设，提供安全出行环境。</t>
  </si>
  <si>
    <t>融安县大良镇山口村污水处理池提升项目</t>
  </si>
  <si>
    <t>山口村</t>
  </si>
  <si>
    <r>
      <rPr>
        <sz val="11"/>
        <rFont val="宋体"/>
        <charset val="134"/>
      </rPr>
      <t>污水终端池改造</t>
    </r>
    <r>
      <rPr>
        <sz val="11"/>
        <rFont val="Times New Roman"/>
        <charset val="134"/>
      </rPr>
      <t>2</t>
    </r>
    <r>
      <rPr>
        <sz val="11"/>
        <rFont val="宋体"/>
        <charset val="134"/>
      </rPr>
      <t>个</t>
    </r>
  </si>
  <si>
    <t>融安县大良镇西村屯污水处理提升工程</t>
  </si>
  <si>
    <t>设施升级、管网改造、处理工艺优化，提升污水处理效率</t>
  </si>
  <si>
    <t>融安县大良镇湖洞村上洞屯道路维修项目</t>
  </si>
  <si>
    <t>湖洞村</t>
  </si>
  <si>
    <r>
      <rPr>
        <sz val="11"/>
        <rFont val="宋体"/>
        <charset val="134"/>
      </rPr>
      <t>挡土墙</t>
    </r>
    <r>
      <rPr>
        <sz val="11"/>
        <rFont val="Times New Roman"/>
        <charset val="134"/>
      </rPr>
      <t>80</t>
    </r>
    <r>
      <rPr>
        <sz val="11"/>
        <rFont val="宋体"/>
        <charset val="134"/>
      </rPr>
      <t>米长，</t>
    </r>
    <r>
      <rPr>
        <sz val="11"/>
        <rFont val="Times New Roman"/>
        <charset val="134"/>
      </rPr>
      <t>4</t>
    </r>
    <r>
      <rPr>
        <sz val="11"/>
        <rFont val="宋体"/>
        <charset val="134"/>
      </rPr>
      <t>米高，道路维修</t>
    </r>
    <r>
      <rPr>
        <sz val="11"/>
        <rFont val="Times New Roman"/>
        <charset val="134"/>
      </rPr>
      <t>200</t>
    </r>
    <r>
      <rPr>
        <sz val="11"/>
        <rFont val="宋体"/>
        <charset val="134"/>
      </rPr>
      <t>米。</t>
    </r>
  </si>
  <si>
    <t>融安县大良镇和南村古勉屯道路维修项目</t>
  </si>
  <si>
    <t>道路维修</t>
  </si>
  <si>
    <t>融安县雅瑶乡苏田村平寨四屯通屯道路硬化工程</t>
  </si>
  <si>
    <t>苏田村</t>
  </si>
  <si>
    <r>
      <rPr>
        <sz val="11"/>
        <rFont val="宋体"/>
        <charset val="134"/>
      </rPr>
      <t>新建硬化通屯内道路</t>
    </r>
    <r>
      <rPr>
        <sz val="11"/>
        <rFont val="Times New Roman"/>
        <charset val="134"/>
      </rPr>
      <t>2</t>
    </r>
    <r>
      <rPr>
        <sz val="11"/>
        <rFont val="宋体"/>
        <charset val="134"/>
      </rPr>
      <t>公里</t>
    </r>
  </si>
  <si>
    <t>完善基础设施建设，方便群众出行</t>
  </si>
  <si>
    <r>
      <rPr>
        <sz val="11"/>
        <rFont val="宋体"/>
        <charset val="134"/>
      </rPr>
      <t>带动生产</t>
    </r>
    <r>
      <rPr>
        <sz val="11"/>
        <rFont val="Times New Roman"/>
        <charset val="134"/>
      </rPr>
      <t>/</t>
    </r>
    <r>
      <rPr>
        <sz val="11"/>
        <rFont val="宋体"/>
        <charset val="134"/>
      </rPr>
      <t>其他</t>
    </r>
  </si>
  <si>
    <r>
      <rPr>
        <sz val="11"/>
        <rFont val="宋体"/>
        <charset val="134"/>
      </rPr>
      <t>硬化路面长</t>
    </r>
    <r>
      <rPr>
        <sz val="11"/>
        <rFont val="Times New Roman"/>
        <charset val="134"/>
      </rPr>
      <t>2</t>
    </r>
    <r>
      <rPr>
        <sz val="11"/>
        <rFont val="宋体"/>
        <charset val="134"/>
      </rPr>
      <t>公里、路面宽</t>
    </r>
    <r>
      <rPr>
        <sz val="11"/>
        <rFont val="Times New Roman"/>
        <charset val="134"/>
      </rPr>
      <t>3.5</t>
    </r>
    <r>
      <rPr>
        <sz val="11"/>
        <rFont val="宋体"/>
        <charset val="134"/>
      </rPr>
      <t>米、厚</t>
    </r>
    <r>
      <rPr>
        <sz val="11"/>
        <rFont val="Times New Roman"/>
        <charset val="134"/>
      </rPr>
      <t>18</t>
    </r>
    <r>
      <rPr>
        <sz val="11"/>
        <rFont val="宋体"/>
        <charset val="134"/>
      </rPr>
      <t>厘米，压实砂石基层厚</t>
    </r>
    <r>
      <rPr>
        <sz val="11"/>
        <rFont val="Times New Roman"/>
        <charset val="134"/>
      </rPr>
      <t>10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</si>
  <si>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通过实施融安县雅瑶乡大琴村桐甲五屯至岭脚冲尾油茶产业道路</t>
    </r>
    <r>
      <rPr>
        <sz val="11"/>
        <rFont val="Times New Roman"/>
        <charset val="134"/>
      </rPr>
      <t xml:space="preserve">
</t>
    </r>
    <r>
      <rPr>
        <sz val="11"/>
        <rFont val="宋体"/>
        <charset val="134"/>
      </rPr>
      <t>，有助于农产品的运输，方便群众出行，促进产业发展类，提高群众收入，共受益</t>
    </r>
    <r>
      <rPr>
        <sz val="11"/>
        <rFont val="Times New Roman"/>
        <charset val="134"/>
      </rPr>
      <t>49</t>
    </r>
    <r>
      <rPr>
        <sz val="11"/>
        <rFont val="宋体"/>
        <charset val="134"/>
      </rPr>
      <t>户</t>
    </r>
    <r>
      <rPr>
        <sz val="11"/>
        <rFont val="Times New Roman"/>
        <charset val="134"/>
      </rPr>
      <t>200</t>
    </r>
    <r>
      <rPr>
        <sz val="11"/>
        <rFont val="宋体"/>
        <charset val="134"/>
      </rPr>
      <t>人</t>
    </r>
  </si>
  <si>
    <t>融安县雅瑶乡黄金村小菜岭金桔产业园</t>
  </si>
  <si>
    <t>黄金村</t>
  </si>
  <si>
    <r>
      <rPr>
        <sz val="11"/>
        <rFont val="宋体"/>
        <charset val="134"/>
      </rPr>
      <t>硬化路面长</t>
    </r>
    <r>
      <rPr>
        <sz val="11"/>
        <rFont val="Times New Roman"/>
        <charset val="134"/>
      </rPr>
      <t>0.28</t>
    </r>
    <r>
      <rPr>
        <sz val="11"/>
        <rFont val="宋体"/>
        <charset val="134"/>
      </rPr>
      <t>公里、路面宽</t>
    </r>
    <r>
      <rPr>
        <sz val="11"/>
        <rFont val="Times New Roman"/>
        <charset val="134"/>
      </rPr>
      <t>5</t>
    </r>
    <r>
      <rPr>
        <sz val="11"/>
        <rFont val="宋体"/>
        <charset val="134"/>
      </rPr>
      <t>米、厚</t>
    </r>
    <r>
      <rPr>
        <sz val="11"/>
        <rFont val="Times New Roman"/>
        <charset val="134"/>
      </rPr>
      <t>20</t>
    </r>
    <r>
      <rPr>
        <sz val="11"/>
        <rFont val="宋体"/>
        <charset val="134"/>
      </rPr>
      <t>厘米，压实砂石基层厚</t>
    </r>
    <r>
      <rPr>
        <sz val="11"/>
        <rFont val="Times New Roman"/>
        <charset val="134"/>
      </rPr>
      <t>30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</si>
  <si>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通过实施融安县雅瑶乡黄金村黄金村小菜岭金桔产业道路硬化</t>
    </r>
    <r>
      <rPr>
        <sz val="11"/>
        <rFont val="Times New Roman"/>
        <charset val="134"/>
      </rPr>
      <t xml:space="preserve">
</t>
    </r>
    <r>
      <rPr>
        <sz val="11"/>
        <rFont val="宋体"/>
        <charset val="134"/>
      </rPr>
      <t>，有助于农产品的运输，改善村屯基础设施建设，方便群众出行，促进产业发展类，提高群众收入，共受益</t>
    </r>
    <r>
      <rPr>
        <sz val="11"/>
        <rFont val="Times New Roman"/>
        <charset val="134"/>
      </rPr>
      <t>67</t>
    </r>
    <r>
      <rPr>
        <sz val="11"/>
        <rFont val="宋体"/>
        <charset val="134"/>
      </rPr>
      <t>户</t>
    </r>
    <r>
      <rPr>
        <sz val="11"/>
        <rFont val="Times New Roman"/>
        <charset val="134"/>
      </rPr>
      <t>294</t>
    </r>
    <r>
      <rPr>
        <sz val="11"/>
        <rFont val="宋体"/>
        <charset val="134"/>
      </rPr>
      <t>人</t>
    </r>
  </si>
  <si>
    <t>融安县雅瑶乡黄金村老村屯金桔产业基地建设</t>
  </si>
  <si>
    <r>
      <rPr>
        <sz val="11"/>
        <rFont val="宋体"/>
        <charset val="134"/>
      </rPr>
      <t>新建盖板涵</t>
    </r>
    <r>
      <rPr>
        <sz val="11"/>
        <rFont val="Times New Roman"/>
        <charset val="134"/>
      </rPr>
      <t>3.5</t>
    </r>
    <r>
      <rPr>
        <sz val="11"/>
        <rFont val="宋体"/>
        <charset val="134"/>
      </rPr>
      <t>米宽，长</t>
    </r>
    <r>
      <rPr>
        <sz val="11"/>
        <rFont val="Times New Roman"/>
        <charset val="134"/>
      </rPr>
      <t>20</t>
    </r>
    <r>
      <rPr>
        <sz val="11"/>
        <rFont val="宋体"/>
        <charset val="134"/>
      </rPr>
      <t>米</t>
    </r>
  </si>
  <si>
    <r>
      <rPr>
        <sz val="11"/>
        <rFont val="宋体"/>
        <charset val="134"/>
      </rPr>
      <t>通过实施融安县雅瑶乡黄金村老村屯金桔产业基地建设</t>
    </r>
    <r>
      <rPr>
        <sz val="11"/>
        <rFont val="Times New Roman"/>
        <charset val="134"/>
      </rPr>
      <t xml:space="preserve">
</t>
    </r>
    <r>
      <rPr>
        <sz val="11"/>
        <rFont val="宋体"/>
        <charset val="134"/>
      </rPr>
      <t>，有助于金桔的种植与运输，改善村屯基础设施建设，促进产业发展类，提高群众收入，共受益</t>
    </r>
    <r>
      <rPr>
        <sz val="11"/>
        <rFont val="Times New Roman"/>
        <charset val="134"/>
      </rPr>
      <t>66</t>
    </r>
    <r>
      <rPr>
        <sz val="11"/>
        <rFont val="宋体"/>
        <charset val="134"/>
      </rPr>
      <t>户</t>
    </r>
    <r>
      <rPr>
        <sz val="11"/>
        <rFont val="Times New Roman"/>
        <charset val="134"/>
      </rPr>
      <t>288</t>
    </r>
    <r>
      <rPr>
        <sz val="11"/>
        <rFont val="宋体"/>
        <charset val="134"/>
      </rPr>
      <t>人</t>
    </r>
  </si>
  <si>
    <t>融安县雅瑶乡章口村杨家屯饮水工程</t>
  </si>
  <si>
    <t>章口村</t>
  </si>
  <si>
    <r>
      <rPr>
        <sz val="11"/>
        <rFont val="宋体"/>
        <charset val="134"/>
      </rPr>
      <t>新建饮水工程</t>
    </r>
    <r>
      <rPr>
        <sz val="11"/>
        <rFont val="Times New Roman"/>
        <charset val="134"/>
      </rPr>
      <t>1</t>
    </r>
    <r>
      <rPr>
        <sz val="11"/>
        <rFont val="宋体"/>
        <charset val="134"/>
      </rPr>
      <t>处</t>
    </r>
  </si>
  <si>
    <r>
      <rPr>
        <sz val="11"/>
        <rFont val="宋体"/>
        <charset val="134"/>
      </rPr>
      <t>项目建成后，可完善基础设施建设，提高章口村杨家屯群众饮水安全质量，提升群众满意度，共受益</t>
    </r>
    <r>
      <rPr>
        <sz val="11"/>
        <rFont val="Times New Roman"/>
        <charset val="134"/>
      </rPr>
      <t>19</t>
    </r>
    <r>
      <rPr>
        <sz val="11"/>
        <rFont val="宋体"/>
        <charset val="134"/>
      </rPr>
      <t>户</t>
    </r>
    <r>
      <rPr>
        <sz val="11"/>
        <rFont val="Times New Roman"/>
        <charset val="134"/>
      </rPr>
      <t>69</t>
    </r>
    <r>
      <rPr>
        <sz val="11"/>
        <rFont val="宋体"/>
        <charset val="134"/>
      </rPr>
      <t>人</t>
    </r>
  </si>
  <si>
    <t>融安县雅瑶乡福田村六村寨道路水毁修复工程</t>
  </si>
  <si>
    <r>
      <rPr>
        <sz val="11"/>
        <rFont val="宋体"/>
        <charset val="134"/>
      </rPr>
      <t>道路硬化路</t>
    </r>
    <r>
      <rPr>
        <sz val="11"/>
        <rFont val="Times New Roman"/>
        <charset val="134"/>
      </rPr>
      <t>0.1</t>
    </r>
    <r>
      <rPr>
        <sz val="11"/>
        <rFont val="宋体"/>
        <charset val="134"/>
      </rPr>
      <t>公里；新建盖板涵</t>
    </r>
    <r>
      <rPr>
        <sz val="11"/>
        <rFont val="Times New Roman"/>
        <charset val="134"/>
      </rPr>
      <t>8</t>
    </r>
    <r>
      <rPr>
        <sz val="11"/>
        <rFont val="宋体"/>
        <charset val="134"/>
      </rPr>
      <t>米，宽</t>
    </r>
    <r>
      <rPr>
        <sz val="11"/>
        <rFont val="Times New Roman"/>
        <charset val="134"/>
      </rPr>
      <t>4</t>
    </r>
    <r>
      <rPr>
        <sz val="11"/>
        <rFont val="宋体"/>
        <charset val="134"/>
      </rPr>
      <t>米</t>
    </r>
  </si>
  <si>
    <r>
      <rPr>
        <sz val="11"/>
        <rFont val="宋体"/>
        <charset val="134"/>
      </rPr>
      <t>通过实施融安县雅瑶乡福田村六村寨屯级硬化路修复工程</t>
    </r>
    <r>
      <rPr>
        <sz val="11"/>
        <rFont val="Times New Roman"/>
        <charset val="134"/>
      </rPr>
      <t xml:space="preserve">
</t>
    </r>
    <r>
      <rPr>
        <sz val="11"/>
        <rFont val="宋体"/>
        <charset val="134"/>
      </rPr>
      <t>，有助于农产品的种植与运输，改善村屯基础设施建设，促进产业发展类，保障群众出行方便、安全，提高群众收入，共受益</t>
    </r>
    <r>
      <rPr>
        <sz val="11"/>
        <rFont val="Times New Roman"/>
        <charset val="134"/>
      </rPr>
      <t>33</t>
    </r>
    <r>
      <rPr>
        <sz val="11"/>
        <rFont val="宋体"/>
        <charset val="134"/>
      </rPr>
      <t>户</t>
    </r>
    <r>
      <rPr>
        <sz val="11"/>
        <rFont val="Times New Roman"/>
        <charset val="134"/>
      </rPr>
      <t>126</t>
    </r>
    <r>
      <rPr>
        <sz val="11"/>
        <rFont val="宋体"/>
        <charset val="134"/>
      </rPr>
      <t>人</t>
    </r>
  </si>
  <si>
    <r>
      <rPr>
        <sz val="11"/>
        <rFont val="宋体"/>
        <charset val="134"/>
      </rPr>
      <t>新增项</t>
    </r>
    <r>
      <rPr>
        <sz val="11"/>
        <rFont val="Times New Roman"/>
        <charset val="134"/>
      </rPr>
      <t xml:space="preserve">
</t>
    </r>
    <r>
      <rPr>
        <sz val="11"/>
        <rFont val="宋体"/>
        <charset val="134"/>
      </rPr>
      <t>以工代赈项目</t>
    </r>
  </si>
  <si>
    <t>融安县雅瑶乡村屯入户道路硬化工程</t>
  </si>
  <si>
    <r>
      <rPr>
        <sz val="11"/>
        <rFont val="宋体"/>
        <charset val="134"/>
      </rPr>
      <t>硬化雅瑶乡村屯入户道路</t>
    </r>
    <r>
      <rPr>
        <sz val="11"/>
        <rFont val="Times New Roman"/>
        <charset val="134"/>
      </rPr>
      <t>5</t>
    </r>
    <r>
      <rPr>
        <sz val="11"/>
        <rFont val="宋体"/>
        <charset val="134"/>
      </rPr>
      <t>公里</t>
    </r>
  </si>
  <si>
    <r>
      <rPr>
        <sz val="11"/>
        <rFont val="宋体"/>
        <charset val="134"/>
      </rPr>
      <t>通过实施融安县雅瑶乡村屯入户道路硬化工程</t>
    </r>
    <r>
      <rPr>
        <sz val="11"/>
        <rFont val="Times New Roman"/>
        <charset val="134"/>
      </rPr>
      <t xml:space="preserve">
</t>
    </r>
    <r>
      <rPr>
        <sz val="11"/>
        <rFont val="宋体"/>
        <charset val="134"/>
      </rPr>
      <t>，有助于农产品的种植与运输，改善村屯基础设施建设，促进产业发展类，保障群众出行方便、安全，提高群众收入，共受益</t>
    </r>
    <r>
      <rPr>
        <sz val="11"/>
        <rFont val="Times New Roman"/>
        <charset val="134"/>
      </rPr>
      <t>120</t>
    </r>
    <r>
      <rPr>
        <sz val="11"/>
        <rFont val="宋体"/>
        <charset val="134"/>
      </rPr>
      <t>户</t>
    </r>
    <r>
      <rPr>
        <sz val="11"/>
        <rFont val="Times New Roman"/>
        <charset val="134"/>
      </rPr>
      <t>223</t>
    </r>
    <r>
      <rPr>
        <sz val="11"/>
        <rFont val="宋体"/>
        <charset val="134"/>
      </rPr>
      <t>人</t>
    </r>
  </si>
  <si>
    <t>融安县雅瑶乡苏田村上双塘十二屯水饮安全工程</t>
  </si>
  <si>
    <r>
      <rPr>
        <sz val="11"/>
        <rFont val="宋体"/>
        <charset val="134"/>
      </rPr>
      <t>新建拦水坝、沉淀池、蓄水池，管网安装等</t>
    </r>
    <r>
      <rPr>
        <sz val="11"/>
        <rFont val="Times New Roman"/>
        <charset val="134"/>
      </rPr>
      <t>.50</t>
    </r>
    <r>
      <rPr>
        <sz val="11"/>
        <rFont val="宋体"/>
        <charset val="134"/>
      </rPr>
      <t>管</t>
    </r>
    <r>
      <rPr>
        <sz val="11"/>
        <rFont val="Times New Roman"/>
        <charset val="134"/>
      </rPr>
      <t>2500</t>
    </r>
    <r>
      <rPr>
        <sz val="11"/>
        <rFont val="宋体"/>
        <charset val="134"/>
      </rPr>
      <t>米，</t>
    </r>
    <r>
      <rPr>
        <sz val="11"/>
        <rFont val="Times New Roman"/>
        <charset val="134"/>
      </rPr>
      <t>32</t>
    </r>
    <r>
      <rPr>
        <sz val="11"/>
        <rFont val="宋体"/>
        <charset val="134"/>
      </rPr>
      <t>管</t>
    </r>
    <r>
      <rPr>
        <sz val="11"/>
        <rFont val="Times New Roman"/>
        <charset val="134"/>
      </rPr>
      <t>4500</t>
    </r>
    <r>
      <rPr>
        <sz val="11"/>
        <rFont val="宋体"/>
        <charset val="134"/>
      </rPr>
      <t>米、</t>
    </r>
    <r>
      <rPr>
        <sz val="11"/>
        <rFont val="Times New Roman"/>
        <charset val="134"/>
      </rPr>
      <t>20</t>
    </r>
    <r>
      <rPr>
        <sz val="11"/>
        <rFont val="宋体"/>
        <charset val="134"/>
      </rPr>
      <t>管</t>
    </r>
    <r>
      <rPr>
        <sz val="11"/>
        <rFont val="Times New Roman"/>
        <charset val="134"/>
      </rPr>
      <t>1000</t>
    </r>
    <r>
      <rPr>
        <sz val="11"/>
        <rFont val="宋体"/>
        <charset val="134"/>
      </rPr>
      <t>米</t>
    </r>
  </si>
  <si>
    <r>
      <rPr>
        <sz val="11"/>
        <rFont val="宋体"/>
        <charset val="134"/>
      </rPr>
      <t>项目建成后，可完善基础设施建设，提高苏田十二屯群众饮水安全质量，提升群众满意度，共受益</t>
    </r>
    <r>
      <rPr>
        <sz val="11"/>
        <rFont val="Times New Roman"/>
        <charset val="134"/>
      </rPr>
      <t>30</t>
    </r>
    <r>
      <rPr>
        <sz val="11"/>
        <rFont val="宋体"/>
        <charset val="134"/>
      </rPr>
      <t>户</t>
    </r>
    <r>
      <rPr>
        <sz val="11"/>
        <rFont val="Times New Roman"/>
        <charset val="134"/>
      </rPr>
      <t>108</t>
    </r>
    <r>
      <rPr>
        <sz val="11"/>
        <rFont val="宋体"/>
        <charset val="134"/>
      </rPr>
      <t>人</t>
    </r>
  </si>
  <si>
    <t>融安县雅瑶乡雅瑶村大弄屯楠竹产业基地</t>
  </si>
  <si>
    <t>雅瑶村</t>
  </si>
  <si>
    <r>
      <rPr>
        <sz val="11"/>
        <rFont val="宋体"/>
        <charset val="134"/>
      </rPr>
      <t>硬化路面长</t>
    </r>
    <r>
      <rPr>
        <sz val="11"/>
        <rFont val="Times New Roman"/>
        <charset val="134"/>
      </rPr>
      <t>3</t>
    </r>
    <r>
      <rPr>
        <sz val="11"/>
        <rFont val="宋体"/>
        <charset val="134"/>
      </rPr>
      <t>公里、路面宽</t>
    </r>
    <r>
      <rPr>
        <sz val="11"/>
        <rFont val="Times New Roman"/>
        <charset val="134"/>
      </rPr>
      <t>3.5</t>
    </r>
    <r>
      <rPr>
        <sz val="11"/>
        <rFont val="宋体"/>
        <charset val="134"/>
      </rPr>
      <t>米、厚</t>
    </r>
    <r>
      <rPr>
        <sz val="11"/>
        <rFont val="Times New Roman"/>
        <charset val="134"/>
      </rPr>
      <t>15</t>
    </r>
    <r>
      <rPr>
        <sz val="11"/>
        <rFont val="宋体"/>
        <charset val="134"/>
      </rPr>
      <t>厘米，压实砂石基层厚</t>
    </r>
    <r>
      <rPr>
        <sz val="11"/>
        <rFont val="Times New Roman"/>
        <charset val="134"/>
      </rPr>
      <t>10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</si>
  <si>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通过实施融安县雅瑶乡雅瑶村弄口屯至大弄屯楠竹产业道路硬化，有助于楠竹的种植与运输，改善村屯基础设施建设，促进产业发展类，提高群众收入，共受益</t>
    </r>
    <r>
      <rPr>
        <sz val="11"/>
        <rFont val="Times New Roman"/>
        <charset val="134"/>
      </rPr>
      <t>41</t>
    </r>
    <r>
      <rPr>
        <sz val="11"/>
        <rFont val="宋体"/>
        <charset val="134"/>
      </rPr>
      <t>户</t>
    </r>
    <r>
      <rPr>
        <sz val="11"/>
        <rFont val="Times New Roman"/>
        <charset val="134"/>
      </rPr>
      <t>223</t>
    </r>
    <r>
      <rPr>
        <sz val="11"/>
        <rFont val="宋体"/>
        <charset val="134"/>
      </rPr>
      <t>人</t>
    </r>
  </si>
  <si>
    <t>融融安县雅瑶乡黄金村半冲屯大窝金桔产业园</t>
  </si>
  <si>
    <r>
      <rPr>
        <sz val="11"/>
        <rFont val="宋体"/>
        <charset val="134"/>
      </rPr>
      <t>硬化路面长</t>
    </r>
    <r>
      <rPr>
        <sz val="11"/>
        <rFont val="Times New Roman"/>
        <charset val="134"/>
      </rPr>
      <t>0.8</t>
    </r>
    <r>
      <rPr>
        <sz val="11"/>
        <rFont val="宋体"/>
        <charset val="134"/>
      </rPr>
      <t>公里、路面宽</t>
    </r>
    <r>
      <rPr>
        <sz val="11"/>
        <rFont val="Times New Roman"/>
        <charset val="134"/>
      </rPr>
      <t>3.5</t>
    </r>
    <r>
      <rPr>
        <sz val="11"/>
        <rFont val="宋体"/>
        <charset val="134"/>
      </rPr>
      <t>米、厚</t>
    </r>
    <r>
      <rPr>
        <sz val="11"/>
        <rFont val="Times New Roman"/>
        <charset val="134"/>
      </rPr>
      <t>20</t>
    </r>
    <r>
      <rPr>
        <sz val="11"/>
        <rFont val="宋体"/>
        <charset val="134"/>
      </rPr>
      <t>厘米，压实砂石基层厚</t>
    </r>
    <r>
      <rPr>
        <sz val="11"/>
        <rFont val="Times New Roman"/>
        <charset val="134"/>
      </rPr>
      <t>30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</si>
  <si>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通过实施融安县雅瑶乡黄金村贺家屯陆有界香杉产业道路硬化</t>
    </r>
    <r>
      <rPr>
        <sz val="11"/>
        <rFont val="Times New Roman"/>
        <charset val="134"/>
      </rPr>
      <t xml:space="preserve">
</t>
    </r>
    <r>
      <rPr>
        <sz val="11"/>
        <rFont val="宋体"/>
        <charset val="134"/>
      </rPr>
      <t>，有助于金桔的种植与运输，改善村屯基础设施建设，促进产业发展类，提高群众收入，共受益</t>
    </r>
    <r>
      <rPr>
        <sz val="11"/>
        <rFont val="Times New Roman"/>
        <charset val="134"/>
      </rPr>
      <t>67</t>
    </r>
    <r>
      <rPr>
        <sz val="11"/>
        <rFont val="宋体"/>
        <charset val="134"/>
      </rPr>
      <t>户</t>
    </r>
    <r>
      <rPr>
        <sz val="11"/>
        <rFont val="Times New Roman"/>
        <charset val="134"/>
      </rPr>
      <t>294</t>
    </r>
    <r>
      <rPr>
        <sz val="11"/>
        <rFont val="宋体"/>
        <charset val="134"/>
      </rPr>
      <t>人</t>
    </r>
  </si>
  <si>
    <t>融安县雅瑶乡章口村平利屯丁龙口金桔产业基地建设</t>
  </si>
  <si>
    <r>
      <rPr>
        <sz val="11"/>
        <rFont val="宋体"/>
        <charset val="134"/>
      </rPr>
      <t>硬化路面长</t>
    </r>
    <r>
      <rPr>
        <sz val="11"/>
        <rFont val="Times New Roman"/>
        <charset val="134"/>
      </rPr>
      <t>1</t>
    </r>
    <r>
      <rPr>
        <sz val="11"/>
        <rFont val="宋体"/>
        <charset val="134"/>
      </rPr>
      <t>公里、路面宽</t>
    </r>
    <r>
      <rPr>
        <sz val="11"/>
        <rFont val="Times New Roman"/>
        <charset val="134"/>
      </rPr>
      <t>3.5</t>
    </r>
    <r>
      <rPr>
        <sz val="11"/>
        <rFont val="宋体"/>
        <charset val="134"/>
      </rPr>
      <t>米、厚</t>
    </r>
    <r>
      <rPr>
        <sz val="11"/>
        <rFont val="Times New Roman"/>
        <charset val="134"/>
      </rPr>
      <t>20</t>
    </r>
    <r>
      <rPr>
        <sz val="11"/>
        <rFont val="宋体"/>
        <charset val="134"/>
      </rPr>
      <t>厘米，压实砂石基层厚</t>
    </r>
    <r>
      <rPr>
        <sz val="11"/>
        <rFont val="Times New Roman"/>
        <charset val="134"/>
      </rPr>
      <t>30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</si>
  <si>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通过实施融安县雅瑶乡章口村平利屯至朱兴源门口金桔产业路</t>
    </r>
    <r>
      <rPr>
        <sz val="11"/>
        <rFont val="Times New Roman"/>
        <charset val="134"/>
      </rPr>
      <t xml:space="preserve">
</t>
    </r>
    <r>
      <rPr>
        <sz val="11"/>
        <rFont val="宋体"/>
        <charset val="134"/>
      </rPr>
      <t>，有助于金桔的种植与运输，改善村屯基础设施建设，促进产业发展类，提高群众收入，共受益</t>
    </r>
    <r>
      <rPr>
        <sz val="11"/>
        <rFont val="Times New Roman"/>
        <charset val="134"/>
      </rPr>
      <t>40</t>
    </r>
    <r>
      <rPr>
        <sz val="11"/>
        <rFont val="宋体"/>
        <charset val="134"/>
      </rPr>
      <t>户</t>
    </r>
    <r>
      <rPr>
        <sz val="11"/>
        <rFont val="Times New Roman"/>
        <charset val="134"/>
      </rPr>
      <t>123</t>
    </r>
    <r>
      <rPr>
        <sz val="11"/>
        <rFont val="宋体"/>
        <charset val="134"/>
      </rPr>
      <t>人</t>
    </r>
  </si>
  <si>
    <t>融安县雅瑶乡福田村坡加弄四方地金桔产业园</t>
  </si>
  <si>
    <r>
      <rPr>
        <sz val="11"/>
        <rFont val="宋体"/>
        <charset val="134"/>
      </rPr>
      <t>扩建产业道路（</t>
    </r>
    <r>
      <rPr>
        <sz val="11"/>
        <rFont val="Times New Roman"/>
        <charset val="134"/>
      </rPr>
      <t>3.5</t>
    </r>
    <r>
      <rPr>
        <sz val="11"/>
        <rFont val="宋体"/>
        <charset val="134"/>
      </rPr>
      <t>米宽砂石路面）约</t>
    </r>
    <r>
      <rPr>
        <sz val="11"/>
        <rFont val="Times New Roman"/>
        <charset val="134"/>
      </rPr>
      <t>5</t>
    </r>
    <r>
      <rPr>
        <sz val="11"/>
        <rFont val="宋体"/>
        <charset val="134"/>
      </rPr>
      <t>公里</t>
    </r>
  </si>
  <si>
    <r>
      <rPr>
        <sz val="11"/>
        <rFont val="宋体"/>
        <charset val="134"/>
      </rPr>
      <t>通过实施融安县雅瑶乡福田村坡加弄海张山至四方地香杉产业道路硬化工程</t>
    </r>
    <r>
      <rPr>
        <sz val="11"/>
        <rFont val="Times New Roman"/>
        <charset val="134"/>
      </rPr>
      <t xml:space="preserve">
</t>
    </r>
    <r>
      <rPr>
        <sz val="11"/>
        <rFont val="宋体"/>
        <charset val="134"/>
      </rPr>
      <t>，有助于楠竹的种植与运输，改善村屯基础设施建设，促进产业发展类，提高群众收入，共受益</t>
    </r>
    <r>
      <rPr>
        <sz val="11"/>
        <rFont val="Times New Roman"/>
        <charset val="134"/>
      </rPr>
      <t>51</t>
    </r>
    <r>
      <rPr>
        <sz val="11"/>
        <rFont val="宋体"/>
        <charset val="134"/>
      </rPr>
      <t>户</t>
    </r>
    <r>
      <rPr>
        <sz val="11"/>
        <rFont val="Times New Roman"/>
        <charset val="134"/>
      </rPr>
      <t>142</t>
    </r>
    <r>
      <rPr>
        <sz val="11"/>
        <rFont val="宋体"/>
        <charset val="134"/>
      </rPr>
      <t>人</t>
    </r>
  </si>
  <si>
    <t>融安县雅瑶乡大琴村坡伟屯主路至对门山脚金桔产业路硬化</t>
  </si>
  <si>
    <r>
      <rPr>
        <sz val="11"/>
        <rFont val="宋体"/>
        <charset val="134"/>
      </rPr>
      <t>硬化路面长</t>
    </r>
    <r>
      <rPr>
        <sz val="11"/>
        <rFont val="Times New Roman"/>
        <charset val="134"/>
      </rPr>
      <t>1.5</t>
    </r>
    <r>
      <rPr>
        <sz val="11"/>
        <rFont val="宋体"/>
        <charset val="134"/>
      </rPr>
      <t>公里、路面宽</t>
    </r>
    <r>
      <rPr>
        <sz val="11"/>
        <rFont val="Times New Roman"/>
        <charset val="134"/>
      </rPr>
      <t>3.5</t>
    </r>
    <r>
      <rPr>
        <sz val="11"/>
        <rFont val="宋体"/>
        <charset val="134"/>
      </rPr>
      <t>米、厚</t>
    </r>
    <r>
      <rPr>
        <sz val="11"/>
        <rFont val="Times New Roman"/>
        <charset val="134"/>
      </rPr>
      <t>18</t>
    </r>
    <r>
      <rPr>
        <sz val="11"/>
        <rFont val="宋体"/>
        <charset val="134"/>
      </rPr>
      <t>厘米，压实砂石基层厚</t>
    </r>
    <r>
      <rPr>
        <sz val="11"/>
        <rFont val="Times New Roman"/>
        <charset val="134"/>
      </rPr>
      <t>10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</si>
  <si>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通过实施融安县雅瑶乡大琴村坡伟屯主路至对门山脚金桔产业路硬化</t>
    </r>
    <r>
      <rPr>
        <sz val="11"/>
        <rFont val="Times New Roman"/>
        <charset val="134"/>
      </rPr>
      <t xml:space="preserve">
</t>
    </r>
    <r>
      <rPr>
        <sz val="11"/>
        <rFont val="宋体"/>
        <charset val="134"/>
      </rPr>
      <t>，有助于金桔的种植与运输，改善村屯基础设施建设，促进产业发展类，提高群众收入，共受益</t>
    </r>
    <r>
      <rPr>
        <sz val="11"/>
        <rFont val="Times New Roman"/>
        <charset val="134"/>
      </rPr>
      <t>50</t>
    </r>
    <r>
      <rPr>
        <sz val="11"/>
        <rFont val="宋体"/>
        <charset val="134"/>
      </rPr>
      <t>户</t>
    </r>
    <r>
      <rPr>
        <sz val="11"/>
        <rFont val="Times New Roman"/>
        <charset val="134"/>
      </rPr>
      <t>200</t>
    </r>
    <r>
      <rPr>
        <sz val="11"/>
        <rFont val="宋体"/>
        <charset val="134"/>
      </rPr>
      <t>人</t>
    </r>
  </si>
  <si>
    <t>融安县雅瑶乡车平村雨丙屯麻风山至刘道菊家门口香杉产业道路硬化工程</t>
  </si>
  <si>
    <t>车平村</t>
  </si>
  <si>
    <r>
      <rPr>
        <sz val="11"/>
        <rFont val="宋体"/>
        <charset val="134"/>
      </rPr>
      <t>硬化路面长</t>
    </r>
    <r>
      <rPr>
        <sz val="11"/>
        <rFont val="Times New Roman"/>
        <charset val="134"/>
      </rPr>
      <t>2.5</t>
    </r>
    <r>
      <rPr>
        <sz val="11"/>
        <rFont val="宋体"/>
        <charset val="134"/>
      </rPr>
      <t>公里、路面宽</t>
    </r>
    <r>
      <rPr>
        <sz val="11"/>
        <rFont val="Times New Roman"/>
        <charset val="134"/>
      </rPr>
      <t>3.5</t>
    </r>
    <r>
      <rPr>
        <sz val="11"/>
        <rFont val="宋体"/>
        <charset val="134"/>
      </rPr>
      <t>米、厚</t>
    </r>
    <r>
      <rPr>
        <sz val="11"/>
        <rFont val="Times New Roman"/>
        <charset val="134"/>
      </rPr>
      <t>18</t>
    </r>
    <r>
      <rPr>
        <sz val="11"/>
        <rFont val="宋体"/>
        <charset val="134"/>
      </rPr>
      <t>厘米，压实砂石基层厚</t>
    </r>
    <r>
      <rPr>
        <sz val="11"/>
        <rFont val="Times New Roman"/>
        <charset val="134"/>
      </rPr>
      <t>10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</si>
  <si>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通过实施融安县雅瑶乡车平村雨丙屯麻风山至刘道菊家门口香杉产业道路硬化工程</t>
    </r>
    <r>
      <rPr>
        <sz val="11"/>
        <rFont val="Times New Roman"/>
        <charset val="134"/>
      </rPr>
      <t xml:space="preserve">
</t>
    </r>
    <r>
      <rPr>
        <sz val="11"/>
        <rFont val="宋体"/>
        <charset val="134"/>
      </rPr>
      <t>，有助于香杉的种植与运输，改善村屯基础设施建设，促进产业发展类，提高群众收入，共受益</t>
    </r>
    <r>
      <rPr>
        <sz val="11"/>
        <rFont val="Times New Roman"/>
        <charset val="134"/>
      </rPr>
      <t>20</t>
    </r>
    <r>
      <rPr>
        <sz val="11"/>
        <rFont val="宋体"/>
        <charset val="134"/>
      </rPr>
      <t>户</t>
    </r>
    <r>
      <rPr>
        <sz val="11"/>
        <rFont val="Times New Roman"/>
        <charset val="134"/>
      </rPr>
      <t>70</t>
    </r>
    <r>
      <rPr>
        <sz val="11"/>
        <rFont val="宋体"/>
        <charset val="134"/>
      </rPr>
      <t>人</t>
    </r>
  </si>
  <si>
    <t>融安县雅瑶乡章口村下乐屯过水桥建设</t>
  </si>
  <si>
    <r>
      <rPr>
        <sz val="11"/>
        <rFont val="宋体"/>
        <charset val="134"/>
      </rPr>
      <t>硬化路面长</t>
    </r>
    <r>
      <rPr>
        <sz val="11"/>
        <rFont val="Times New Roman"/>
        <charset val="134"/>
      </rPr>
      <t>0.12</t>
    </r>
    <r>
      <rPr>
        <sz val="11"/>
        <rFont val="宋体"/>
        <charset val="134"/>
      </rPr>
      <t>公里、路面宽</t>
    </r>
    <r>
      <rPr>
        <sz val="11"/>
        <rFont val="Times New Roman"/>
        <charset val="134"/>
      </rPr>
      <t>3.5</t>
    </r>
    <r>
      <rPr>
        <sz val="11"/>
        <rFont val="宋体"/>
        <charset val="134"/>
      </rPr>
      <t>米、厚</t>
    </r>
    <r>
      <rPr>
        <sz val="11"/>
        <rFont val="Times New Roman"/>
        <charset val="134"/>
      </rPr>
      <t>18</t>
    </r>
    <r>
      <rPr>
        <sz val="11"/>
        <rFont val="宋体"/>
        <charset val="134"/>
      </rPr>
      <t>厘米，压实砂石基层厚</t>
    </r>
    <r>
      <rPr>
        <sz val="11"/>
        <rFont val="Times New Roman"/>
        <charset val="134"/>
      </rPr>
      <t>30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</si>
  <si>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通过实施融安县雅瑶乡章口村下乐屯至坡玉屯过水桥建设</t>
    </r>
    <r>
      <rPr>
        <sz val="11"/>
        <rFont val="Times New Roman"/>
        <charset val="134"/>
      </rPr>
      <t xml:space="preserve">
</t>
    </r>
    <r>
      <rPr>
        <sz val="11"/>
        <rFont val="宋体"/>
        <charset val="134"/>
      </rPr>
      <t>，有助于农产品的种植与运输，改善村屯基础设施建设，促进产业发展类，保障群众出行方便、安全，提高群众收入，共受益</t>
    </r>
    <r>
      <rPr>
        <sz val="11"/>
        <rFont val="Times New Roman"/>
        <charset val="134"/>
      </rPr>
      <t>62</t>
    </r>
    <r>
      <rPr>
        <sz val="11"/>
        <rFont val="宋体"/>
        <charset val="134"/>
      </rPr>
      <t>户</t>
    </r>
    <r>
      <rPr>
        <sz val="11"/>
        <rFont val="Times New Roman"/>
        <charset val="134"/>
      </rPr>
      <t>248</t>
    </r>
    <r>
      <rPr>
        <sz val="11"/>
        <rFont val="宋体"/>
        <charset val="134"/>
      </rPr>
      <t>人</t>
    </r>
  </si>
  <si>
    <t>融安县雅瑶乡雅瑶村大弄屯打锣田油茶产业园</t>
  </si>
  <si>
    <r>
      <rPr>
        <sz val="11"/>
        <rFont val="宋体"/>
        <charset val="134"/>
      </rPr>
      <t>硬化路面长</t>
    </r>
    <r>
      <rPr>
        <sz val="11"/>
        <rFont val="Times New Roman"/>
        <charset val="134"/>
      </rPr>
      <t>3</t>
    </r>
    <r>
      <rPr>
        <sz val="11"/>
        <rFont val="宋体"/>
        <charset val="134"/>
      </rPr>
      <t>公里、路面宽</t>
    </r>
    <r>
      <rPr>
        <sz val="11"/>
        <rFont val="Times New Roman"/>
        <charset val="134"/>
      </rPr>
      <t>3.5</t>
    </r>
    <r>
      <rPr>
        <sz val="11"/>
        <rFont val="宋体"/>
        <charset val="134"/>
      </rPr>
      <t>米、厚</t>
    </r>
    <r>
      <rPr>
        <sz val="11"/>
        <rFont val="Times New Roman"/>
        <charset val="134"/>
      </rPr>
      <t>18</t>
    </r>
    <r>
      <rPr>
        <sz val="11"/>
        <rFont val="宋体"/>
        <charset val="134"/>
      </rPr>
      <t>厘米，压实砂石基层厚</t>
    </r>
    <r>
      <rPr>
        <sz val="11"/>
        <rFont val="Times New Roman"/>
        <charset val="134"/>
      </rPr>
      <t>10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</si>
  <si>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通过实施融安县雅瑶乡雅瑶村大弄屯转车场至打锣田金桔产业路</t>
    </r>
    <r>
      <rPr>
        <sz val="11"/>
        <rFont val="Times New Roman"/>
        <charset val="134"/>
      </rPr>
      <t xml:space="preserve">
</t>
    </r>
    <r>
      <rPr>
        <sz val="11"/>
        <rFont val="宋体"/>
        <charset val="134"/>
      </rPr>
      <t>，有助于金桔的种植与运输，改善村屯基础设施建设，促进产业发展类，提高群众收入，共受益</t>
    </r>
    <r>
      <rPr>
        <sz val="11"/>
        <rFont val="Times New Roman"/>
        <charset val="134"/>
      </rPr>
      <t>60</t>
    </r>
    <r>
      <rPr>
        <sz val="11"/>
        <rFont val="宋体"/>
        <charset val="134"/>
      </rPr>
      <t>户</t>
    </r>
    <r>
      <rPr>
        <sz val="11"/>
        <rFont val="Times New Roman"/>
        <charset val="134"/>
      </rPr>
      <t>240</t>
    </r>
    <r>
      <rPr>
        <sz val="11"/>
        <rFont val="宋体"/>
        <charset val="134"/>
      </rPr>
      <t>人</t>
    </r>
  </si>
  <si>
    <t>融安县雅瑶乡苏田村二屯萝卜冲楠竹产业基地</t>
  </si>
  <si>
    <r>
      <rPr>
        <sz val="11"/>
        <rFont val="宋体"/>
        <charset val="134"/>
      </rPr>
      <t>新建产业道路（</t>
    </r>
    <r>
      <rPr>
        <sz val="11"/>
        <rFont val="Times New Roman"/>
        <charset val="134"/>
      </rPr>
      <t>3.5</t>
    </r>
    <r>
      <rPr>
        <sz val="11"/>
        <rFont val="宋体"/>
        <charset val="134"/>
      </rPr>
      <t>米宽砂石路面）约</t>
    </r>
    <r>
      <rPr>
        <sz val="11"/>
        <rFont val="Times New Roman"/>
        <charset val="134"/>
      </rPr>
      <t>3</t>
    </r>
    <r>
      <rPr>
        <sz val="11"/>
        <rFont val="宋体"/>
        <charset val="134"/>
      </rPr>
      <t>公里，一座盖板涵</t>
    </r>
  </si>
  <si>
    <r>
      <rPr>
        <sz val="11"/>
        <rFont val="宋体"/>
        <charset val="134"/>
      </rPr>
      <t>通过实施融安县雅瑶乡苏田村二屯萝卜冲香杉产业道路硬化工程</t>
    </r>
    <r>
      <rPr>
        <sz val="11"/>
        <rFont val="Times New Roman"/>
        <charset val="134"/>
      </rPr>
      <t xml:space="preserve">
</t>
    </r>
    <r>
      <rPr>
        <sz val="11"/>
        <rFont val="宋体"/>
        <charset val="134"/>
      </rPr>
      <t>，有助于香杉的种植与运输，改善村屯基础设施建设，促进产业发展，提高群众收入，共受益</t>
    </r>
    <r>
      <rPr>
        <sz val="11"/>
        <rFont val="Times New Roman"/>
        <charset val="134"/>
      </rPr>
      <t>22</t>
    </r>
    <r>
      <rPr>
        <sz val="11"/>
        <rFont val="宋体"/>
        <charset val="134"/>
      </rPr>
      <t>户</t>
    </r>
    <r>
      <rPr>
        <sz val="11"/>
        <rFont val="Times New Roman"/>
        <charset val="134"/>
      </rPr>
      <t>80</t>
    </r>
    <r>
      <rPr>
        <sz val="11"/>
        <rFont val="宋体"/>
        <charset val="134"/>
      </rPr>
      <t>人</t>
    </r>
  </si>
  <si>
    <t>潭头乡东相村凤村屯巷道建设</t>
  </si>
  <si>
    <r>
      <rPr>
        <sz val="11"/>
        <rFont val="宋体"/>
        <charset val="134"/>
      </rPr>
      <t>新建巷道</t>
    </r>
    <r>
      <rPr>
        <sz val="11"/>
        <rFont val="Times New Roman"/>
        <charset val="134"/>
      </rPr>
      <t>1000</t>
    </r>
    <r>
      <rPr>
        <sz val="11"/>
        <rFont val="宋体"/>
        <charset val="134"/>
      </rPr>
      <t>米，宽</t>
    </r>
    <r>
      <rPr>
        <sz val="11"/>
        <rFont val="Times New Roman"/>
        <charset val="134"/>
      </rPr>
      <t>1.5</t>
    </r>
    <r>
      <rPr>
        <sz val="11"/>
        <rFont val="宋体"/>
        <charset val="134"/>
      </rPr>
      <t>米，厚</t>
    </r>
    <r>
      <rPr>
        <sz val="11"/>
        <rFont val="Times New Roman"/>
        <charset val="134"/>
      </rPr>
      <t>0.18</t>
    </r>
    <r>
      <rPr>
        <sz val="11"/>
        <rFont val="宋体"/>
        <charset val="134"/>
      </rPr>
      <t>米</t>
    </r>
  </si>
  <si>
    <r>
      <rPr>
        <sz val="11"/>
        <rFont val="宋体"/>
        <charset val="134"/>
      </rPr>
      <t>新建农村基础设施，改善农村人居环境，提高生活品质，提升群众生活质量，提高群众幸福感、获得感和安全感。本项目实施不仅推进村庄优化整合，切实完善基础设施配套功能，构建优美舒适的农村生态人居环境，不断巩固脱贫成效与乡村振兴有效衔接。受益农户</t>
    </r>
    <r>
      <rPr>
        <sz val="11"/>
        <rFont val="Times New Roman"/>
        <charset val="134"/>
      </rPr>
      <t>133</t>
    </r>
    <r>
      <rPr>
        <sz val="11"/>
        <rFont val="宋体"/>
        <charset val="134"/>
      </rPr>
      <t>户</t>
    </r>
    <r>
      <rPr>
        <sz val="11"/>
        <rFont val="Times New Roman"/>
        <charset val="134"/>
      </rPr>
      <t>477</t>
    </r>
    <r>
      <rPr>
        <sz val="11"/>
        <rFont val="宋体"/>
        <charset val="134"/>
      </rPr>
      <t>人。</t>
    </r>
  </si>
  <si>
    <t>完完善基础设施建设，巩固脱贫成效与助力乡村振兴有效衔接，提高群众幸福感、获得感和安全感。。</t>
  </si>
  <si>
    <t>0772-8482048</t>
  </si>
  <si>
    <t>自建自管公助项目</t>
  </si>
  <si>
    <t>潭头乡潭头村西桂屯通屯路扩宽建设</t>
  </si>
  <si>
    <r>
      <rPr>
        <sz val="11"/>
        <rFont val="宋体"/>
        <charset val="134"/>
      </rPr>
      <t>建设硬化路长度</t>
    </r>
    <r>
      <rPr>
        <sz val="11"/>
        <rFont val="Times New Roman"/>
        <charset val="134"/>
      </rPr>
      <t>300</t>
    </r>
    <r>
      <rPr>
        <sz val="11"/>
        <rFont val="宋体"/>
        <charset val="134"/>
      </rPr>
      <t>米，路基宽度</t>
    </r>
    <r>
      <rPr>
        <sz val="11"/>
        <rFont val="Times New Roman"/>
        <charset val="134"/>
      </rPr>
      <t>4.5</t>
    </r>
    <r>
      <rPr>
        <sz val="11"/>
        <rFont val="宋体"/>
        <charset val="134"/>
      </rPr>
      <t>米，路面宽度</t>
    </r>
    <r>
      <rPr>
        <sz val="11"/>
        <rFont val="Times New Roman"/>
        <charset val="134"/>
      </rPr>
      <t>3.5</t>
    </r>
    <r>
      <rPr>
        <sz val="11"/>
        <rFont val="宋体"/>
        <charset val="134"/>
      </rPr>
      <t>米。新建三面光水渠</t>
    </r>
    <r>
      <rPr>
        <sz val="11"/>
        <rFont val="Times New Roman"/>
        <charset val="134"/>
      </rPr>
      <t>120</t>
    </r>
    <r>
      <rPr>
        <sz val="11"/>
        <rFont val="宋体"/>
        <charset val="134"/>
      </rPr>
      <t>米。</t>
    </r>
  </si>
  <si>
    <r>
      <rPr>
        <sz val="11"/>
        <rFont val="宋体"/>
        <charset val="134"/>
      </rPr>
      <t>完善基础设施建设，巩固脱贫成效与助力乡村振兴有效衔接，提高群众幸福感、获得感和安全感。受益农户</t>
    </r>
    <r>
      <rPr>
        <sz val="11"/>
        <rFont val="Times New Roman"/>
        <charset val="134"/>
      </rPr>
      <t>79</t>
    </r>
    <r>
      <rPr>
        <sz val="11"/>
        <rFont val="宋体"/>
        <charset val="134"/>
      </rPr>
      <t>户</t>
    </r>
    <r>
      <rPr>
        <sz val="11"/>
        <rFont val="Times New Roman"/>
        <charset val="134"/>
      </rPr>
      <t>231</t>
    </r>
    <r>
      <rPr>
        <sz val="11"/>
        <rFont val="宋体"/>
        <charset val="134"/>
      </rPr>
      <t>人。</t>
    </r>
  </si>
  <si>
    <t>以工代赈项目</t>
  </si>
  <si>
    <t>潭头乡培村村培村屯桑蚕基地过水路面建设</t>
  </si>
  <si>
    <r>
      <rPr>
        <sz val="11"/>
        <rFont val="宋体"/>
        <charset val="134"/>
      </rPr>
      <t>过水路面加高</t>
    </r>
    <r>
      <rPr>
        <sz val="11"/>
        <rFont val="Times New Roman"/>
        <charset val="134"/>
      </rPr>
      <t>2</t>
    </r>
    <r>
      <rPr>
        <sz val="11"/>
        <rFont val="宋体"/>
        <charset val="134"/>
      </rPr>
      <t>米，宽</t>
    </r>
    <r>
      <rPr>
        <sz val="11"/>
        <rFont val="Times New Roman"/>
        <charset val="134"/>
      </rPr>
      <t>4.5</t>
    </r>
    <r>
      <rPr>
        <sz val="11"/>
        <rFont val="宋体"/>
        <charset val="134"/>
      </rPr>
      <t>米，长</t>
    </r>
    <r>
      <rPr>
        <sz val="11"/>
        <rFont val="Times New Roman"/>
        <charset val="134"/>
      </rPr>
      <t>100</t>
    </r>
    <r>
      <rPr>
        <sz val="11"/>
        <rFont val="宋体"/>
        <charset val="134"/>
      </rPr>
      <t>米</t>
    </r>
    <r>
      <rPr>
        <sz val="11"/>
        <rFont val="Times New Roman"/>
        <charset val="134"/>
      </rPr>
      <t>,</t>
    </r>
    <r>
      <rPr>
        <sz val="11"/>
        <rFont val="宋体"/>
        <charset val="134"/>
      </rPr>
      <t>其中路边浇筑水泥护栏，高</t>
    </r>
    <r>
      <rPr>
        <sz val="11"/>
        <rFont val="Times New Roman"/>
        <charset val="134"/>
      </rPr>
      <t>1</t>
    </r>
    <r>
      <rPr>
        <sz val="11"/>
        <rFont val="宋体"/>
        <charset val="134"/>
      </rPr>
      <t>米，路底沟渠两边建设浇筑水泥挡土墙。</t>
    </r>
  </si>
  <si>
    <r>
      <rPr>
        <sz val="11"/>
        <rFont val="宋体"/>
        <charset val="134"/>
      </rPr>
      <t>新建农村基础设施，改善农村人居环境，提高生活品质，提升群众生活质量，提高群众幸福感、获得感和安全感。本项目实施不仅推进村庄优化整合，切实完善基础设施配套功能，构建优美舒适的农村生态人居环境，不断巩固脱贫成效与乡村振兴有效衔接。受益农户</t>
    </r>
    <r>
      <rPr>
        <sz val="11"/>
        <rFont val="Times New Roman"/>
        <charset val="134"/>
      </rPr>
      <t>312</t>
    </r>
    <r>
      <rPr>
        <sz val="11"/>
        <rFont val="宋体"/>
        <charset val="134"/>
      </rPr>
      <t>户</t>
    </r>
    <r>
      <rPr>
        <sz val="11"/>
        <rFont val="Times New Roman"/>
        <charset val="134"/>
      </rPr>
      <t>1155</t>
    </r>
    <r>
      <rPr>
        <sz val="11"/>
        <rFont val="宋体"/>
        <charset val="134"/>
      </rPr>
      <t>人。</t>
    </r>
  </si>
  <si>
    <r>
      <rPr>
        <sz val="11"/>
        <rFont val="宋体"/>
        <charset val="134"/>
      </rPr>
      <t>完善基础设施建设，促进产业发展类，增加产业覆盖率，保障群众增收，巩固脱贫成效。为群众发展生产养殖蚕提供便利，受益农户</t>
    </r>
    <r>
      <rPr>
        <sz val="11"/>
        <rFont val="Times New Roman"/>
        <charset val="134"/>
      </rPr>
      <t>312</t>
    </r>
    <r>
      <rPr>
        <sz val="11"/>
        <rFont val="宋体"/>
        <charset val="134"/>
      </rPr>
      <t>户</t>
    </r>
    <r>
      <rPr>
        <sz val="11"/>
        <rFont val="Times New Roman"/>
        <charset val="134"/>
      </rPr>
      <t>115</t>
    </r>
    <r>
      <rPr>
        <sz val="11"/>
        <rFont val="宋体"/>
        <charset val="134"/>
      </rPr>
      <t>人。</t>
    </r>
  </si>
  <si>
    <t>潭头乡西岸村帽岭屯饮水维修工程</t>
  </si>
  <si>
    <t>西岸村</t>
  </si>
  <si>
    <r>
      <rPr>
        <sz val="11"/>
        <rFont val="Times New Roman"/>
        <charset val="134"/>
      </rPr>
      <t>1.</t>
    </r>
    <r>
      <rPr>
        <sz val="11"/>
        <rFont val="宋体"/>
        <charset val="134"/>
      </rPr>
      <t>打井</t>
    </r>
    <r>
      <rPr>
        <sz val="11"/>
        <rFont val="Times New Roman"/>
        <charset val="134"/>
      </rPr>
      <t>1</t>
    </r>
    <r>
      <rPr>
        <sz val="11"/>
        <rFont val="宋体"/>
        <charset val="134"/>
      </rPr>
      <t>口、修建一处</t>
    </r>
    <r>
      <rPr>
        <sz val="11"/>
        <rFont val="Times New Roman"/>
        <charset val="134"/>
      </rPr>
      <t>50</t>
    </r>
    <r>
      <rPr>
        <sz val="11"/>
        <rFont val="宋体"/>
        <charset val="134"/>
      </rPr>
      <t>立方的蓄水池、新建泵房一间</t>
    </r>
    <r>
      <rPr>
        <sz val="11"/>
        <rFont val="Times New Roman"/>
        <charset val="134"/>
      </rPr>
      <t>10</t>
    </r>
    <r>
      <rPr>
        <sz val="11"/>
        <rFont val="宋体"/>
        <charset val="134"/>
      </rPr>
      <t>平方、配套用电设施、净化设备一套；</t>
    </r>
    <r>
      <rPr>
        <sz val="11"/>
        <rFont val="Times New Roman"/>
        <charset val="134"/>
      </rPr>
      <t>2.</t>
    </r>
    <r>
      <rPr>
        <sz val="11"/>
        <rFont val="宋体"/>
        <charset val="134"/>
      </rPr>
      <t>水管</t>
    </r>
    <r>
      <rPr>
        <sz val="11"/>
        <rFont val="Times New Roman"/>
        <charset val="134"/>
      </rPr>
      <t>200</t>
    </r>
    <r>
      <rPr>
        <sz val="11"/>
        <rFont val="宋体"/>
        <charset val="134"/>
      </rPr>
      <t>米（</t>
    </r>
    <r>
      <rPr>
        <sz val="11"/>
        <rFont val="Times New Roman"/>
        <charset val="134"/>
      </rPr>
      <t>75PE</t>
    </r>
    <r>
      <rPr>
        <sz val="11"/>
        <rFont val="宋体"/>
        <charset val="134"/>
      </rPr>
      <t>管）及水管</t>
    </r>
    <r>
      <rPr>
        <sz val="11"/>
        <rFont val="Times New Roman"/>
        <charset val="134"/>
      </rPr>
      <t>1000</t>
    </r>
    <r>
      <rPr>
        <sz val="11"/>
        <rFont val="宋体"/>
        <charset val="134"/>
      </rPr>
      <t>米（型号</t>
    </r>
    <r>
      <rPr>
        <sz val="11"/>
        <rFont val="Times New Roman"/>
        <charset val="134"/>
      </rPr>
      <t>100</t>
    </r>
    <r>
      <rPr>
        <sz val="11"/>
        <rFont val="宋体"/>
        <charset val="134"/>
      </rPr>
      <t>）；</t>
    </r>
    <r>
      <rPr>
        <sz val="11"/>
        <rFont val="Times New Roman"/>
        <charset val="134"/>
      </rPr>
      <t>3.</t>
    </r>
    <r>
      <rPr>
        <sz val="11"/>
        <rFont val="宋体"/>
        <charset val="134"/>
      </rPr>
      <t>高压线路</t>
    </r>
    <r>
      <rPr>
        <sz val="11"/>
        <rFont val="Times New Roman"/>
        <charset val="134"/>
      </rPr>
      <t>500</t>
    </r>
    <r>
      <rPr>
        <sz val="11"/>
        <rFont val="宋体"/>
        <charset val="134"/>
      </rPr>
      <t>米。</t>
    </r>
  </si>
  <si>
    <r>
      <rPr>
        <sz val="11"/>
        <rFont val="宋体"/>
        <charset val="134"/>
      </rPr>
      <t>解决群众安全饮水问题，提高饮用水质量，提升群众生活品质。本项目实施不仅保障了群众的生活用水，并促进了农村基础设施发展，推动农村人饮工程建设，为实施乡村振兴战略提供必要的支撑。受益农户</t>
    </r>
    <r>
      <rPr>
        <sz val="11"/>
        <rFont val="Times New Roman"/>
        <charset val="134"/>
      </rPr>
      <t>350</t>
    </r>
    <r>
      <rPr>
        <sz val="11"/>
        <rFont val="宋体"/>
        <charset val="134"/>
      </rPr>
      <t>户</t>
    </r>
    <r>
      <rPr>
        <sz val="11"/>
        <rFont val="Times New Roman"/>
        <charset val="134"/>
      </rPr>
      <t>1140</t>
    </r>
    <r>
      <rPr>
        <sz val="11"/>
        <rFont val="宋体"/>
        <charset val="134"/>
      </rPr>
      <t>人。</t>
    </r>
  </si>
  <si>
    <r>
      <rPr>
        <sz val="11"/>
        <rFont val="宋体"/>
        <charset val="134"/>
      </rPr>
      <t>巩固提升农户饮水质量，巩固脱贫成效。受益农户</t>
    </r>
    <r>
      <rPr>
        <sz val="11"/>
        <rFont val="Times New Roman"/>
        <charset val="134"/>
      </rPr>
      <t>350</t>
    </r>
    <r>
      <rPr>
        <sz val="11"/>
        <rFont val="宋体"/>
        <charset val="134"/>
      </rPr>
      <t>户</t>
    </r>
    <r>
      <rPr>
        <sz val="11"/>
        <rFont val="Times New Roman"/>
        <charset val="134"/>
      </rPr>
      <t>1140</t>
    </r>
    <r>
      <rPr>
        <sz val="11"/>
        <rFont val="宋体"/>
        <charset val="134"/>
      </rPr>
      <t>人。</t>
    </r>
  </si>
  <si>
    <t>潭头乡红岭村大寨屯水头山引水工程</t>
  </si>
  <si>
    <t>红岭村</t>
  </si>
  <si>
    <r>
      <rPr>
        <sz val="11"/>
        <rFont val="Times New Roman"/>
        <charset val="134"/>
      </rPr>
      <t>1</t>
    </r>
    <r>
      <rPr>
        <sz val="11"/>
        <rFont val="宋体"/>
        <charset val="134"/>
      </rPr>
      <t>、修建一处</t>
    </r>
    <r>
      <rPr>
        <sz val="11"/>
        <rFont val="Times New Roman"/>
        <charset val="134"/>
      </rPr>
      <t>30</t>
    </r>
    <r>
      <rPr>
        <sz val="11"/>
        <rFont val="宋体"/>
        <charset val="134"/>
      </rPr>
      <t>立方的蓄水池。</t>
    </r>
    <r>
      <rPr>
        <sz val="11"/>
        <rFont val="Times New Roman"/>
        <charset val="134"/>
      </rPr>
      <t>2</t>
    </r>
    <r>
      <rPr>
        <sz val="11"/>
        <rFont val="宋体"/>
        <charset val="134"/>
      </rPr>
      <t>、更换老旧破损水管</t>
    </r>
    <r>
      <rPr>
        <sz val="11"/>
        <rFont val="Times New Roman"/>
        <charset val="134"/>
      </rPr>
      <t>2000</t>
    </r>
    <r>
      <rPr>
        <sz val="11"/>
        <rFont val="宋体"/>
        <charset val="134"/>
      </rPr>
      <t>米（</t>
    </r>
    <r>
      <rPr>
        <sz val="11"/>
        <rFont val="Times New Roman"/>
        <charset val="134"/>
      </rPr>
      <t>75PE</t>
    </r>
    <r>
      <rPr>
        <sz val="11"/>
        <rFont val="宋体"/>
        <charset val="134"/>
      </rPr>
      <t>管）。</t>
    </r>
  </si>
  <si>
    <t>解决群众安全饮水问题，提高饮用水质量，提升群众生活品质。本项目实施不仅保障了群众的生活用水，并促进了农村基础设施发展，推动农村人饮工程建设，为实施乡村振兴战略提供必要的支撑。</t>
  </si>
  <si>
    <r>
      <rPr>
        <sz val="11"/>
        <rFont val="宋体"/>
        <charset val="134"/>
      </rPr>
      <t>巩固提升农户饮水质量，巩固脱贫成效。受益农户</t>
    </r>
    <r>
      <rPr>
        <sz val="11"/>
        <rFont val="Times New Roman"/>
        <charset val="134"/>
      </rPr>
      <t>398</t>
    </r>
    <r>
      <rPr>
        <sz val="11"/>
        <rFont val="宋体"/>
        <charset val="134"/>
      </rPr>
      <t>户</t>
    </r>
    <r>
      <rPr>
        <sz val="11"/>
        <rFont val="Times New Roman"/>
        <charset val="134"/>
      </rPr>
      <t>1310</t>
    </r>
    <r>
      <rPr>
        <sz val="11"/>
        <rFont val="宋体"/>
        <charset val="134"/>
      </rPr>
      <t>人。</t>
    </r>
  </si>
  <si>
    <t>潭头乡大岸村南岸屯饮水保障提升项目</t>
  </si>
  <si>
    <r>
      <rPr>
        <sz val="11"/>
        <rFont val="Times New Roman"/>
        <charset val="134"/>
      </rPr>
      <t>50</t>
    </r>
    <r>
      <rPr>
        <sz val="11"/>
        <rFont val="宋体"/>
        <charset val="134"/>
      </rPr>
      <t>管</t>
    </r>
    <r>
      <rPr>
        <sz val="11"/>
        <rFont val="Times New Roman"/>
        <charset val="134"/>
      </rPr>
      <t>500</t>
    </r>
    <r>
      <rPr>
        <sz val="11"/>
        <rFont val="宋体"/>
        <charset val="134"/>
      </rPr>
      <t>米，</t>
    </r>
    <r>
      <rPr>
        <sz val="11"/>
        <rFont val="Times New Roman"/>
        <charset val="134"/>
      </rPr>
      <t>40</t>
    </r>
    <r>
      <rPr>
        <sz val="11"/>
        <rFont val="宋体"/>
        <charset val="134"/>
      </rPr>
      <t>管</t>
    </r>
    <r>
      <rPr>
        <sz val="11"/>
        <rFont val="Times New Roman"/>
        <charset val="134"/>
      </rPr>
      <t>200</t>
    </r>
    <r>
      <rPr>
        <sz val="11"/>
        <rFont val="宋体"/>
        <charset val="134"/>
      </rPr>
      <t>米，</t>
    </r>
    <r>
      <rPr>
        <sz val="11"/>
        <rFont val="Times New Roman"/>
        <charset val="134"/>
      </rPr>
      <t>32</t>
    </r>
    <r>
      <rPr>
        <sz val="11"/>
        <rFont val="宋体"/>
        <charset val="134"/>
      </rPr>
      <t>管</t>
    </r>
    <r>
      <rPr>
        <sz val="11"/>
        <rFont val="Times New Roman"/>
        <charset val="134"/>
      </rPr>
      <t>300</t>
    </r>
    <r>
      <rPr>
        <sz val="11"/>
        <rFont val="宋体"/>
        <charset val="134"/>
      </rPr>
      <t>米；净水设备和消毒设备一套。</t>
    </r>
  </si>
  <si>
    <r>
      <rPr>
        <sz val="11"/>
        <rFont val="宋体"/>
        <charset val="134"/>
      </rPr>
      <t>巩固提升农户饮水质量，巩固脱贫成效。受益农户</t>
    </r>
    <r>
      <rPr>
        <sz val="11"/>
        <rFont val="Times New Roman"/>
        <charset val="134"/>
      </rPr>
      <t>133</t>
    </r>
    <r>
      <rPr>
        <sz val="11"/>
        <rFont val="宋体"/>
        <charset val="134"/>
      </rPr>
      <t>户</t>
    </r>
    <r>
      <rPr>
        <sz val="11"/>
        <rFont val="Times New Roman"/>
        <charset val="134"/>
      </rPr>
      <t>284</t>
    </r>
    <r>
      <rPr>
        <sz val="11"/>
        <rFont val="宋体"/>
        <charset val="134"/>
      </rPr>
      <t>人。</t>
    </r>
  </si>
  <si>
    <t>潭头乡东相村泰山屯至大院、东潭、西潭屯道路修复建设</t>
  </si>
  <si>
    <r>
      <rPr>
        <sz val="11"/>
        <rFont val="宋体"/>
        <charset val="134"/>
      </rPr>
      <t>路面修复、新建河边路基挡土墙</t>
    </r>
    <r>
      <rPr>
        <sz val="11"/>
        <rFont val="Times New Roman"/>
        <charset val="134"/>
      </rPr>
      <t>40</t>
    </r>
    <r>
      <rPr>
        <sz val="11"/>
        <rFont val="宋体"/>
        <charset val="134"/>
      </rPr>
      <t>米。</t>
    </r>
  </si>
  <si>
    <r>
      <rPr>
        <sz val="11"/>
        <rFont val="宋体"/>
        <charset val="134"/>
      </rPr>
      <t>新建农村基础设施，改善农村人居环境，提高生活品质，提升群众生活质量，提高群众幸福感、获得感和安全感。本项目实施不仅推进村庄优化整合，切实完善基础设施配套功能，构建优美舒适的农村生态人居环境，不断巩固脱贫成效与乡村振兴有效衔接。受益农户</t>
    </r>
    <r>
      <rPr>
        <sz val="11"/>
        <rFont val="Times New Roman"/>
        <charset val="134"/>
      </rPr>
      <t>139</t>
    </r>
    <r>
      <rPr>
        <sz val="11"/>
        <rFont val="宋体"/>
        <charset val="134"/>
      </rPr>
      <t>户</t>
    </r>
    <r>
      <rPr>
        <sz val="11"/>
        <rFont val="Times New Roman"/>
        <charset val="134"/>
      </rPr>
      <t>480</t>
    </r>
    <r>
      <rPr>
        <sz val="11"/>
        <rFont val="宋体"/>
        <charset val="134"/>
      </rPr>
      <t>人。</t>
    </r>
  </si>
  <si>
    <t>完善基础设施建设，促进产业发展类，增加产业覆盖率，保障群众增收，巩固脱贫成效。</t>
  </si>
  <si>
    <t>潭头乡东相村凤村屯大荒浪优质稻产业基地项目建设</t>
  </si>
  <si>
    <r>
      <rPr>
        <sz val="11"/>
        <rFont val="宋体"/>
        <charset val="134"/>
      </rPr>
      <t>新建三面光水渠</t>
    </r>
    <r>
      <rPr>
        <sz val="11"/>
        <rFont val="Times New Roman"/>
        <charset val="134"/>
      </rPr>
      <t>800</t>
    </r>
    <r>
      <rPr>
        <sz val="11"/>
        <rFont val="宋体"/>
        <charset val="134"/>
      </rPr>
      <t>米。</t>
    </r>
  </si>
  <si>
    <r>
      <rPr>
        <sz val="11"/>
        <rFont val="宋体"/>
        <charset val="134"/>
      </rPr>
      <t>进一步完善产业基地基础设施建设，促进特色产业发展类，提高农产品价值，通过土地流转租金、带动务工就业、收益分红、带动发展优质稻、果蔬、秋冬菜产业发展类、技术支持等提高农民收入，优化农业生产灌溉，甘蔗、优质稻产业</t>
    </r>
    <r>
      <rPr>
        <sz val="11"/>
        <rFont val="Times New Roman"/>
        <charset val="134"/>
      </rPr>
      <t>450</t>
    </r>
    <r>
      <rPr>
        <sz val="11"/>
        <rFont val="宋体"/>
        <charset val="134"/>
      </rPr>
      <t>亩，预计收入收益，预计收入产值</t>
    </r>
    <r>
      <rPr>
        <sz val="11"/>
        <rFont val="Times New Roman"/>
        <charset val="134"/>
      </rPr>
      <t>65</t>
    </r>
    <r>
      <rPr>
        <sz val="11"/>
        <rFont val="宋体"/>
        <charset val="134"/>
      </rPr>
      <t>万元。</t>
    </r>
  </si>
  <si>
    <r>
      <rPr>
        <sz val="11"/>
        <rFont val="宋体"/>
        <charset val="134"/>
      </rPr>
      <t>完善基础设施建设，促进产业发展类，增加产业覆盖率，保障群众增收，巩固脱贫成效。优化农业生产灌溉，甘蔗、优质稻产业</t>
    </r>
    <r>
      <rPr>
        <sz val="11"/>
        <rFont val="Times New Roman"/>
        <charset val="134"/>
      </rPr>
      <t>300</t>
    </r>
    <r>
      <rPr>
        <sz val="11"/>
        <rFont val="宋体"/>
        <charset val="134"/>
      </rPr>
      <t>亩，预计收入收益，预计收入产值</t>
    </r>
    <r>
      <rPr>
        <sz val="11"/>
        <rFont val="Times New Roman"/>
        <charset val="134"/>
      </rPr>
      <t>50</t>
    </r>
    <r>
      <rPr>
        <sz val="11"/>
        <rFont val="宋体"/>
        <charset val="134"/>
      </rPr>
      <t>万元。</t>
    </r>
  </si>
  <si>
    <t>潭头乡新林村石便屯三叉优质稻产业基地道路</t>
  </si>
  <si>
    <r>
      <rPr>
        <sz val="11"/>
        <rFont val="宋体"/>
        <charset val="134"/>
      </rPr>
      <t>砂石路路基</t>
    </r>
    <r>
      <rPr>
        <sz val="11"/>
        <rFont val="Times New Roman"/>
        <charset val="134"/>
      </rPr>
      <t>4.5</t>
    </r>
    <r>
      <rPr>
        <sz val="11"/>
        <rFont val="宋体"/>
        <charset val="134"/>
      </rPr>
      <t>米宽，路面</t>
    </r>
    <r>
      <rPr>
        <sz val="11"/>
        <rFont val="Times New Roman"/>
        <charset val="134"/>
      </rPr>
      <t>3.5</t>
    </r>
    <r>
      <rPr>
        <sz val="11"/>
        <rFont val="宋体"/>
        <charset val="134"/>
      </rPr>
      <t>米宽，</t>
    </r>
    <r>
      <rPr>
        <sz val="11"/>
        <rFont val="Times New Roman"/>
        <charset val="134"/>
      </rPr>
      <t>1200</t>
    </r>
    <r>
      <rPr>
        <sz val="11"/>
        <rFont val="宋体"/>
        <charset val="134"/>
      </rPr>
      <t>米长。</t>
    </r>
  </si>
  <si>
    <t>进一步完善产业基地基础设施建设，促进特色产业发展类，提高农产品价值，通过土地流转租金、带动务工就业、收益分红、带动发展优质稻、果蔬、秋冬菜产业发展类、技术支持等提高农民收入。</t>
  </si>
  <si>
    <r>
      <rPr>
        <sz val="11"/>
        <rFont val="宋体"/>
        <charset val="134"/>
      </rPr>
      <t>完善基础设施建设，促进产业发展类，增加产业覆盖率，保障群众增收，巩固脱贫成效。优化农业生产灌溉，受益甘蔗、优质稻产业</t>
    </r>
    <r>
      <rPr>
        <sz val="11"/>
        <rFont val="Times New Roman"/>
        <charset val="134"/>
      </rPr>
      <t>720</t>
    </r>
    <r>
      <rPr>
        <sz val="11"/>
        <rFont val="宋体"/>
        <charset val="134"/>
      </rPr>
      <t>亩，涉及群众</t>
    </r>
    <r>
      <rPr>
        <sz val="11"/>
        <rFont val="Times New Roman"/>
        <charset val="134"/>
      </rPr>
      <t>164</t>
    </r>
    <r>
      <rPr>
        <sz val="11"/>
        <rFont val="宋体"/>
        <charset val="134"/>
      </rPr>
      <t>户</t>
    </r>
    <r>
      <rPr>
        <sz val="11"/>
        <rFont val="Times New Roman"/>
        <charset val="134"/>
      </rPr>
      <t>617</t>
    </r>
    <r>
      <rPr>
        <sz val="11"/>
        <rFont val="宋体"/>
        <charset val="134"/>
      </rPr>
      <t>人，其中脱贫户监测户</t>
    </r>
    <r>
      <rPr>
        <sz val="11"/>
        <rFont val="Times New Roman"/>
        <charset val="134"/>
      </rPr>
      <t>34</t>
    </r>
    <r>
      <rPr>
        <sz val="11"/>
        <rFont val="宋体"/>
        <charset val="134"/>
      </rPr>
      <t>户</t>
    </r>
    <r>
      <rPr>
        <sz val="11"/>
        <rFont val="Times New Roman"/>
        <charset val="134"/>
      </rPr>
      <t>117</t>
    </r>
    <r>
      <rPr>
        <sz val="11"/>
        <rFont val="宋体"/>
        <charset val="134"/>
      </rPr>
      <t>人，预计收入产值</t>
    </r>
    <r>
      <rPr>
        <sz val="11"/>
        <rFont val="Times New Roman"/>
        <charset val="134"/>
      </rPr>
      <t>70</t>
    </r>
    <r>
      <rPr>
        <sz val="11"/>
        <rFont val="宋体"/>
        <charset val="134"/>
      </rPr>
      <t>万元。</t>
    </r>
  </si>
  <si>
    <t>潭头乡新桂村路村岭屯大地洞片优质稻产业基地三面光水渠建设项目</t>
  </si>
  <si>
    <r>
      <rPr>
        <sz val="11"/>
        <rFont val="宋体"/>
        <charset val="134"/>
      </rPr>
      <t>三面光水渠</t>
    </r>
    <r>
      <rPr>
        <sz val="11"/>
        <rFont val="Times New Roman"/>
        <charset val="134"/>
      </rPr>
      <t>30x30x30.</t>
    </r>
    <r>
      <rPr>
        <sz val="11"/>
        <rFont val="宋体"/>
        <charset val="134"/>
      </rPr>
      <t>长</t>
    </r>
    <r>
      <rPr>
        <sz val="11"/>
        <rFont val="Times New Roman"/>
        <charset val="134"/>
      </rPr>
      <t>1000</t>
    </r>
    <r>
      <rPr>
        <sz val="11"/>
        <rFont val="宋体"/>
        <charset val="134"/>
      </rPr>
      <t>米。</t>
    </r>
  </si>
  <si>
    <t>进一步完善产业基地基础设施建设，促进特色产业发展类，提高农产品价值，通过土地流转租金、带动务工就业、收益分红、带动发展优质稻、果蔬、秋冬菜产业发展类、技术支持等提高农民收入促进特色产业发展类，增加产业覆盖率，巩固脱贫成效。</t>
  </si>
  <si>
    <r>
      <rPr>
        <sz val="11"/>
        <rFont val="宋体"/>
        <charset val="134"/>
      </rPr>
      <t>完善基础设施建设，促进产业发展类，增加产业覆盖率，保障群众增收，巩固脱贫成效。受益优质稻产业</t>
    </r>
    <r>
      <rPr>
        <sz val="11"/>
        <rFont val="Times New Roman"/>
        <charset val="134"/>
      </rPr>
      <t>122</t>
    </r>
    <r>
      <rPr>
        <sz val="11"/>
        <rFont val="宋体"/>
        <charset val="134"/>
      </rPr>
      <t>亩，涉及群众</t>
    </r>
    <r>
      <rPr>
        <sz val="11"/>
        <rFont val="Times New Roman"/>
        <charset val="134"/>
      </rPr>
      <t>32</t>
    </r>
    <r>
      <rPr>
        <sz val="11"/>
        <rFont val="宋体"/>
        <charset val="134"/>
      </rPr>
      <t>户</t>
    </r>
    <r>
      <rPr>
        <sz val="11"/>
        <rFont val="Times New Roman"/>
        <charset val="134"/>
      </rPr>
      <t>144</t>
    </r>
    <r>
      <rPr>
        <sz val="11"/>
        <rFont val="宋体"/>
        <charset val="134"/>
      </rPr>
      <t>人，其中脱贫户监测户</t>
    </r>
    <r>
      <rPr>
        <sz val="11"/>
        <rFont val="Times New Roman"/>
        <charset val="134"/>
      </rPr>
      <t>6</t>
    </r>
    <r>
      <rPr>
        <sz val="11"/>
        <rFont val="宋体"/>
        <charset val="134"/>
      </rPr>
      <t>户</t>
    </r>
    <r>
      <rPr>
        <sz val="11"/>
        <rFont val="Times New Roman"/>
        <charset val="134"/>
      </rPr>
      <t>21</t>
    </r>
    <r>
      <rPr>
        <sz val="11"/>
        <rFont val="宋体"/>
        <charset val="134"/>
      </rPr>
      <t>人，预计收入产值</t>
    </r>
    <r>
      <rPr>
        <sz val="11"/>
        <rFont val="Times New Roman"/>
        <charset val="134"/>
      </rPr>
      <t>80</t>
    </r>
    <r>
      <rPr>
        <sz val="11"/>
        <rFont val="宋体"/>
        <charset val="134"/>
      </rPr>
      <t>万元。</t>
    </r>
  </si>
  <si>
    <t>潭头乡新桂村高阳屯优质稻产业基地三面光水渠建设项目</t>
  </si>
  <si>
    <r>
      <rPr>
        <sz val="11"/>
        <rFont val="宋体"/>
        <charset val="134"/>
      </rPr>
      <t>三面光水渠</t>
    </r>
    <r>
      <rPr>
        <sz val="11"/>
        <rFont val="Times New Roman"/>
        <charset val="134"/>
      </rPr>
      <t>30x30x30.</t>
    </r>
    <r>
      <rPr>
        <sz val="11"/>
        <rFont val="宋体"/>
        <charset val="134"/>
      </rPr>
      <t>长</t>
    </r>
    <r>
      <rPr>
        <sz val="11"/>
        <rFont val="Times New Roman"/>
        <charset val="134"/>
      </rPr>
      <t>1500</t>
    </r>
    <r>
      <rPr>
        <sz val="11"/>
        <rFont val="宋体"/>
        <charset val="134"/>
      </rPr>
      <t>米。</t>
    </r>
  </si>
  <si>
    <r>
      <rPr>
        <sz val="11"/>
        <rFont val="宋体"/>
        <charset val="134"/>
      </rPr>
      <t>完善基础设施建设，促进产业发展类，增加产业覆盖率，保障群众增收，巩固脱贫成效。受益优质稻产业</t>
    </r>
    <r>
      <rPr>
        <sz val="11"/>
        <rFont val="Times New Roman"/>
        <charset val="134"/>
      </rPr>
      <t>165</t>
    </r>
    <r>
      <rPr>
        <sz val="11"/>
        <rFont val="宋体"/>
        <charset val="134"/>
      </rPr>
      <t>亩，涉及群众</t>
    </r>
    <r>
      <rPr>
        <sz val="11"/>
        <rFont val="Times New Roman"/>
        <charset val="134"/>
      </rPr>
      <t>64</t>
    </r>
    <r>
      <rPr>
        <sz val="11"/>
        <rFont val="宋体"/>
        <charset val="134"/>
      </rPr>
      <t>户</t>
    </r>
    <r>
      <rPr>
        <sz val="11"/>
        <rFont val="Times New Roman"/>
        <charset val="134"/>
      </rPr>
      <t>258</t>
    </r>
    <r>
      <rPr>
        <sz val="11"/>
        <rFont val="宋体"/>
        <charset val="134"/>
      </rPr>
      <t>人，其中脱贫户监测户</t>
    </r>
    <r>
      <rPr>
        <sz val="11"/>
        <rFont val="Times New Roman"/>
        <charset val="134"/>
      </rPr>
      <t>4</t>
    </r>
    <r>
      <rPr>
        <sz val="11"/>
        <rFont val="宋体"/>
        <charset val="134"/>
      </rPr>
      <t>户</t>
    </r>
    <r>
      <rPr>
        <sz val="11"/>
        <rFont val="Times New Roman"/>
        <charset val="134"/>
      </rPr>
      <t>10</t>
    </r>
    <r>
      <rPr>
        <sz val="11"/>
        <rFont val="宋体"/>
        <charset val="134"/>
      </rPr>
      <t>人，预计收入产值</t>
    </r>
    <r>
      <rPr>
        <sz val="11"/>
        <rFont val="Times New Roman"/>
        <charset val="134"/>
      </rPr>
      <t>90</t>
    </r>
    <r>
      <rPr>
        <sz val="11"/>
        <rFont val="宋体"/>
        <charset val="134"/>
      </rPr>
      <t>万元。</t>
    </r>
  </si>
  <si>
    <t>潭头乡西岸村西浔屯优质稻产业基地排水渠建设工程</t>
  </si>
  <si>
    <r>
      <rPr>
        <sz val="11"/>
        <rFont val="宋体"/>
        <charset val="134"/>
      </rPr>
      <t>三面光水渠</t>
    </r>
    <r>
      <rPr>
        <sz val="11"/>
        <rFont val="Times New Roman"/>
        <charset val="134"/>
      </rPr>
      <t>2000</t>
    </r>
    <r>
      <rPr>
        <sz val="11"/>
        <rFont val="宋体"/>
        <charset val="134"/>
      </rPr>
      <t>米，宽</t>
    </r>
    <r>
      <rPr>
        <sz val="11"/>
        <rFont val="Times New Roman"/>
        <charset val="134"/>
      </rPr>
      <t>0.4</t>
    </r>
    <r>
      <rPr>
        <sz val="11"/>
        <rFont val="宋体"/>
        <charset val="134"/>
      </rPr>
      <t>米，高</t>
    </r>
    <r>
      <rPr>
        <sz val="11"/>
        <rFont val="Times New Roman"/>
        <charset val="134"/>
      </rPr>
      <t>0.5</t>
    </r>
    <r>
      <rPr>
        <sz val="11"/>
        <rFont val="宋体"/>
        <charset val="134"/>
      </rPr>
      <t>米。</t>
    </r>
  </si>
  <si>
    <r>
      <rPr>
        <sz val="11"/>
        <rFont val="宋体"/>
        <charset val="134"/>
      </rPr>
      <t>完善基础设施建设，促进产业发展类，增加产业覆盖率，保障群众增收，巩固脱贫成效。优化农业生产灌溉，甘蔗、优质稻产业</t>
    </r>
    <r>
      <rPr>
        <sz val="11"/>
        <rFont val="Times New Roman"/>
        <charset val="134"/>
      </rPr>
      <t>650</t>
    </r>
    <r>
      <rPr>
        <sz val="11"/>
        <rFont val="宋体"/>
        <charset val="134"/>
      </rPr>
      <t>亩，预计收入收益，预计收入产值</t>
    </r>
    <r>
      <rPr>
        <sz val="11"/>
        <rFont val="Times New Roman"/>
        <charset val="134"/>
      </rPr>
      <t>80</t>
    </r>
    <r>
      <rPr>
        <sz val="11"/>
        <rFont val="宋体"/>
        <charset val="134"/>
      </rPr>
      <t>万元。</t>
    </r>
  </si>
  <si>
    <t>潭头乡潭头村杨家屯大洲优质稻基地灌溉水渠建设项目</t>
  </si>
  <si>
    <r>
      <rPr>
        <sz val="11"/>
        <rFont val="宋体"/>
        <charset val="134"/>
      </rPr>
      <t>潭头村杨家屯灶尾沟至大洲</t>
    </r>
    <r>
      <rPr>
        <sz val="11"/>
        <rFont val="Times New Roman"/>
        <charset val="134"/>
      </rPr>
      <t>2000</t>
    </r>
    <r>
      <rPr>
        <sz val="11"/>
        <rFont val="宋体"/>
        <charset val="134"/>
      </rPr>
      <t>米水渠建设。</t>
    </r>
  </si>
  <si>
    <t>进一步完善产业基地基础设施建设，促进特色产业发展类，提高农产品价值，通过土地流转租金、带动务工就业、收益分红、带动发展优质稻、果蔬、秋冬菜产业发展类、技术支持等提高农民收入促进特色产业发展类，增加产业覆盖率，巩固脱贫成效，</t>
  </si>
  <si>
    <r>
      <rPr>
        <sz val="11"/>
        <rFont val="宋体"/>
        <charset val="134"/>
      </rPr>
      <t>完善基础设施建设，促进产业发展类，增加产业覆盖率，保障群众增收，巩固脱贫成效。优化农业生产灌溉，甘蔗、优质稻产业</t>
    </r>
    <r>
      <rPr>
        <sz val="11"/>
        <rFont val="Times New Roman"/>
        <charset val="134"/>
      </rPr>
      <t>1000</t>
    </r>
    <r>
      <rPr>
        <sz val="11"/>
        <rFont val="宋体"/>
        <charset val="134"/>
      </rPr>
      <t>亩，预计收入收益，预计收入产值</t>
    </r>
    <r>
      <rPr>
        <sz val="11"/>
        <rFont val="Times New Roman"/>
        <charset val="134"/>
      </rPr>
      <t>78</t>
    </r>
    <r>
      <rPr>
        <sz val="11"/>
        <rFont val="宋体"/>
        <charset val="134"/>
      </rPr>
      <t>万元。</t>
    </r>
  </si>
  <si>
    <t>潭头乡大岸村北岸屯下苏口洞优质稻基地灌溉沟渠建设</t>
  </si>
  <si>
    <r>
      <rPr>
        <sz val="11"/>
        <rFont val="宋体"/>
        <charset val="134"/>
      </rPr>
      <t>沟渠三面光长</t>
    </r>
    <r>
      <rPr>
        <sz val="11"/>
        <rFont val="Times New Roman"/>
        <charset val="134"/>
      </rPr>
      <t>1</t>
    </r>
    <r>
      <rPr>
        <sz val="11"/>
        <rFont val="宋体"/>
        <charset val="134"/>
      </rPr>
      <t>公里，宽</t>
    </r>
    <r>
      <rPr>
        <sz val="11"/>
        <rFont val="Times New Roman"/>
        <charset val="134"/>
      </rPr>
      <t>1</t>
    </r>
    <r>
      <rPr>
        <sz val="11"/>
        <rFont val="宋体"/>
        <charset val="134"/>
      </rPr>
      <t>米，高</t>
    </r>
    <r>
      <rPr>
        <sz val="11"/>
        <rFont val="Times New Roman"/>
        <charset val="134"/>
      </rPr>
      <t>1</t>
    </r>
    <r>
      <rPr>
        <sz val="11"/>
        <rFont val="宋体"/>
        <charset val="134"/>
      </rPr>
      <t>米。</t>
    </r>
  </si>
  <si>
    <r>
      <rPr>
        <sz val="11"/>
        <rFont val="宋体"/>
        <charset val="134"/>
      </rPr>
      <t>完善基础设施建设，促进产业发展类，增加产业覆盖率，保障群众增收，巩固脱贫成效。受益甘蔗、优质稻产业</t>
    </r>
    <r>
      <rPr>
        <sz val="11"/>
        <rFont val="Times New Roman"/>
        <charset val="134"/>
      </rPr>
      <t>300</t>
    </r>
    <r>
      <rPr>
        <sz val="11"/>
        <rFont val="宋体"/>
        <charset val="134"/>
      </rPr>
      <t>亩，受益农户</t>
    </r>
    <r>
      <rPr>
        <sz val="11"/>
        <rFont val="Times New Roman"/>
        <charset val="134"/>
      </rPr>
      <t>77</t>
    </r>
    <r>
      <rPr>
        <sz val="11"/>
        <rFont val="宋体"/>
        <charset val="134"/>
      </rPr>
      <t>户</t>
    </r>
    <r>
      <rPr>
        <sz val="11"/>
        <rFont val="Times New Roman"/>
        <charset val="134"/>
      </rPr>
      <t>261</t>
    </r>
    <r>
      <rPr>
        <sz val="11"/>
        <rFont val="宋体"/>
        <charset val="134"/>
      </rPr>
      <t>人。</t>
    </r>
  </si>
  <si>
    <t>潭头乡何洞村杨柳屯庙背柑橘产业基地产业路硬化</t>
  </si>
  <si>
    <r>
      <rPr>
        <sz val="11"/>
        <rFont val="宋体"/>
        <charset val="134"/>
      </rPr>
      <t>产业道路硬化</t>
    </r>
    <r>
      <rPr>
        <sz val="11"/>
        <rFont val="Times New Roman"/>
        <charset val="134"/>
      </rPr>
      <t>500</t>
    </r>
    <r>
      <rPr>
        <sz val="11"/>
        <rFont val="宋体"/>
        <charset val="134"/>
      </rPr>
      <t>米，路基宽</t>
    </r>
    <r>
      <rPr>
        <sz val="11"/>
        <rFont val="Times New Roman"/>
        <charset val="134"/>
      </rPr>
      <t>4.5</t>
    </r>
    <r>
      <rPr>
        <sz val="11"/>
        <rFont val="宋体"/>
        <charset val="134"/>
      </rPr>
      <t>米，路面</t>
    </r>
    <r>
      <rPr>
        <sz val="11"/>
        <rFont val="Times New Roman"/>
        <charset val="134"/>
      </rPr>
      <t>3.5</t>
    </r>
    <r>
      <rPr>
        <sz val="11"/>
        <rFont val="宋体"/>
        <charset val="134"/>
      </rPr>
      <t>米，合理设置涵洞、边沟、错车道等。</t>
    </r>
  </si>
  <si>
    <r>
      <rPr>
        <sz val="11"/>
        <rFont val="宋体"/>
        <charset val="134"/>
      </rPr>
      <t>进一步完善产业基地基础设施建设，促进特色产业发展类，提高农产品价值，通过土地流转租金、带动务工就业、收益分红、带动发展优质稻、果蔬、秋冬菜产业发展类、技术支持等提高农民收入促进特色产业发展类，增加产业覆盖率，巩固脱贫成效，优化农业生产灌溉，甘蔗、优质稻产业</t>
    </r>
    <r>
      <rPr>
        <sz val="11"/>
        <rFont val="Times New Roman"/>
        <charset val="134"/>
      </rPr>
      <t>600</t>
    </r>
    <r>
      <rPr>
        <sz val="11"/>
        <rFont val="宋体"/>
        <charset val="134"/>
      </rPr>
      <t>亩，预计收入收益，预计收入产值</t>
    </r>
    <r>
      <rPr>
        <sz val="11"/>
        <rFont val="Times New Roman"/>
        <charset val="134"/>
      </rPr>
      <t>80</t>
    </r>
    <r>
      <rPr>
        <sz val="11"/>
        <rFont val="宋体"/>
        <charset val="134"/>
      </rPr>
      <t>万元。</t>
    </r>
  </si>
  <si>
    <r>
      <rPr>
        <sz val="11"/>
        <rFont val="宋体"/>
        <charset val="134"/>
      </rPr>
      <t>完善基础设施建设，促进产业发展类，增加产业覆盖率，保障群众增收，巩固脱贫成效。带动</t>
    </r>
    <r>
      <rPr>
        <sz val="11"/>
        <rFont val="Times New Roman"/>
        <charset val="134"/>
      </rPr>
      <t>50</t>
    </r>
    <r>
      <rPr>
        <sz val="11"/>
        <rFont val="宋体"/>
        <charset val="134"/>
      </rPr>
      <t>亩柑橘、</t>
    </r>
    <r>
      <rPr>
        <sz val="11"/>
        <rFont val="Times New Roman"/>
        <charset val="134"/>
      </rPr>
      <t>200</t>
    </r>
    <r>
      <rPr>
        <sz val="11"/>
        <rFont val="宋体"/>
        <charset val="134"/>
      </rPr>
      <t>亩桉树产业发展类。</t>
    </r>
  </si>
  <si>
    <t>潭头乡新林村黄坡屯村前优质稻产业基地道路</t>
  </si>
  <si>
    <r>
      <rPr>
        <sz val="11"/>
        <rFont val="宋体"/>
        <charset val="134"/>
      </rPr>
      <t>砂石路路基</t>
    </r>
    <r>
      <rPr>
        <sz val="11"/>
        <rFont val="Times New Roman"/>
        <charset val="134"/>
      </rPr>
      <t>4.5</t>
    </r>
    <r>
      <rPr>
        <sz val="11"/>
        <rFont val="宋体"/>
        <charset val="134"/>
      </rPr>
      <t>米宽，路面</t>
    </r>
    <r>
      <rPr>
        <sz val="11"/>
        <rFont val="Times New Roman"/>
        <charset val="134"/>
      </rPr>
      <t>3.5</t>
    </r>
    <r>
      <rPr>
        <sz val="11"/>
        <rFont val="宋体"/>
        <charset val="134"/>
      </rPr>
      <t>米宽，</t>
    </r>
    <r>
      <rPr>
        <sz val="11"/>
        <rFont val="Times New Roman"/>
        <charset val="134"/>
      </rPr>
      <t>1000</t>
    </r>
    <r>
      <rPr>
        <sz val="11"/>
        <rFont val="宋体"/>
        <charset val="134"/>
      </rPr>
      <t>米长</t>
    </r>
  </si>
  <si>
    <r>
      <rPr>
        <sz val="11"/>
        <rFont val="宋体"/>
        <charset val="134"/>
      </rPr>
      <t>完善基础设施建设，促进产业发展类，增加产业覆盖率，保障群众增收，巩固脱贫成效。优化农业生产灌溉，受益甘蔗、优质稻产业</t>
    </r>
    <r>
      <rPr>
        <sz val="11"/>
        <rFont val="Times New Roman"/>
        <charset val="134"/>
      </rPr>
      <t>650</t>
    </r>
    <r>
      <rPr>
        <sz val="11"/>
        <rFont val="宋体"/>
        <charset val="134"/>
      </rPr>
      <t>亩，涉及群众</t>
    </r>
    <r>
      <rPr>
        <sz val="11"/>
        <rFont val="Times New Roman"/>
        <charset val="134"/>
      </rPr>
      <t>42</t>
    </r>
    <r>
      <rPr>
        <sz val="11"/>
        <rFont val="宋体"/>
        <charset val="134"/>
      </rPr>
      <t>户</t>
    </r>
    <r>
      <rPr>
        <sz val="11"/>
        <rFont val="Times New Roman"/>
        <charset val="134"/>
      </rPr>
      <t>165</t>
    </r>
    <r>
      <rPr>
        <sz val="11"/>
        <rFont val="宋体"/>
        <charset val="134"/>
      </rPr>
      <t>人，其中脱贫户监测户</t>
    </r>
    <r>
      <rPr>
        <sz val="11"/>
        <rFont val="Times New Roman"/>
        <charset val="134"/>
      </rPr>
      <t>6</t>
    </r>
    <r>
      <rPr>
        <sz val="11"/>
        <rFont val="宋体"/>
        <charset val="134"/>
      </rPr>
      <t>户</t>
    </r>
    <r>
      <rPr>
        <sz val="11"/>
        <rFont val="Times New Roman"/>
        <charset val="134"/>
      </rPr>
      <t>12</t>
    </r>
    <r>
      <rPr>
        <sz val="11"/>
        <rFont val="宋体"/>
        <charset val="134"/>
      </rPr>
      <t>人，预计收入产值</t>
    </r>
    <r>
      <rPr>
        <sz val="11"/>
        <rFont val="Times New Roman"/>
        <charset val="134"/>
      </rPr>
      <t>70</t>
    </r>
    <r>
      <rPr>
        <sz val="11"/>
        <rFont val="宋体"/>
        <charset val="134"/>
      </rPr>
      <t>万元。</t>
    </r>
  </si>
  <si>
    <t>潭头乡马安屯六脊路优质稻产业基地道路</t>
  </si>
  <si>
    <r>
      <rPr>
        <sz val="11"/>
        <rFont val="宋体"/>
        <charset val="134"/>
      </rPr>
      <t>砂石路砂石路路基</t>
    </r>
    <r>
      <rPr>
        <sz val="11"/>
        <rFont val="Times New Roman"/>
        <charset val="134"/>
      </rPr>
      <t>4.5</t>
    </r>
    <r>
      <rPr>
        <sz val="11"/>
        <rFont val="宋体"/>
        <charset val="134"/>
      </rPr>
      <t>米宽，路面</t>
    </r>
    <r>
      <rPr>
        <sz val="11"/>
        <rFont val="Times New Roman"/>
        <charset val="134"/>
      </rPr>
      <t>3.5</t>
    </r>
    <r>
      <rPr>
        <sz val="11"/>
        <rFont val="宋体"/>
        <charset val="134"/>
      </rPr>
      <t>米宽，</t>
    </r>
    <r>
      <rPr>
        <sz val="11"/>
        <rFont val="Times New Roman"/>
        <charset val="134"/>
      </rPr>
      <t>1500</t>
    </r>
    <r>
      <rPr>
        <sz val="11"/>
        <rFont val="宋体"/>
        <charset val="134"/>
      </rPr>
      <t>米长</t>
    </r>
  </si>
  <si>
    <r>
      <rPr>
        <sz val="11"/>
        <rFont val="宋体"/>
        <charset val="134"/>
      </rPr>
      <t>完善基础设施建设，促进产业发展，增加产业覆盖率，保障群众增收，巩固脱贫成效。优化农业生产灌溉，受益甘蔗、优质稻产业</t>
    </r>
    <r>
      <rPr>
        <sz val="11"/>
        <rFont val="Times New Roman"/>
        <charset val="134"/>
      </rPr>
      <t>750</t>
    </r>
    <r>
      <rPr>
        <sz val="11"/>
        <rFont val="宋体"/>
        <charset val="134"/>
      </rPr>
      <t>亩，涉及群众</t>
    </r>
    <r>
      <rPr>
        <sz val="11"/>
        <rFont val="Times New Roman"/>
        <charset val="134"/>
      </rPr>
      <t>62</t>
    </r>
    <r>
      <rPr>
        <sz val="11"/>
        <rFont val="宋体"/>
        <charset val="134"/>
      </rPr>
      <t>户</t>
    </r>
    <r>
      <rPr>
        <sz val="11"/>
        <rFont val="Times New Roman"/>
        <charset val="134"/>
      </rPr>
      <t>280</t>
    </r>
    <r>
      <rPr>
        <sz val="11"/>
        <rFont val="宋体"/>
        <charset val="134"/>
      </rPr>
      <t>人，其中脱贫户监测户</t>
    </r>
    <r>
      <rPr>
        <sz val="11"/>
        <rFont val="Times New Roman"/>
        <charset val="134"/>
      </rPr>
      <t>5</t>
    </r>
    <r>
      <rPr>
        <sz val="11"/>
        <rFont val="宋体"/>
        <charset val="134"/>
      </rPr>
      <t>户</t>
    </r>
    <r>
      <rPr>
        <sz val="11"/>
        <rFont val="Times New Roman"/>
        <charset val="134"/>
      </rPr>
      <t>15</t>
    </r>
    <r>
      <rPr>
        <sz val="11"/>
        <rFont val="宋体"/>
        <charset val="134"/>
      </rPr>
      <t>人，预计收入产值</t>
    </r>
    <r>
      <rPr>
        <sz val="11"/>
        <rFont val="Times New Roman"/>
        <charset val="134"/>
      </rPr>
      <t>90</t>
    </r>
    <r>
      <rPr>
        <sz val="11"/>
        <rFont val="宋体"/>
        <charset val="134"/>
      </rPr>
      <t>万元。</t>
    </r>
  </si>
  <si>
    <t>潭头乡石便屯麽哈优质稻产业基地道路</t>
  </si>
  <si>
    <r>
      <rPr>
        <sz val="11"/>
        <rFont val="宋体"/>
        <charset val="134"/>
      </rPr>
      <t>砂石路砂石路路基</t>
    </r>
    <r>
      <rPr>
        <sz val="11"/>
        <rFont val="Times New Roman"/>
        <charset val="134"/>
      </rPr>
      <t>4.5</t>
    </r>
    <r>
      <rPr>
        <sz val="11"/>
        <rFont val="宋体"/>
        <charset val="134"/>
      </rPr>
      <t>米宽，路面</t>
    </r>
    <r>
      <rPr>
        <sz val="11"/>
        <rFont val="Times New Roman"/>
        <charset val="134"/>
      </rPr>
      <t>3.5</t>
    </r>
    <r>
      <rPr>
        <sz val="11"/>
        <rFont val="宋体"/>
        <charset val="134"/>
      </rPr>
      <t>米宽，</t>
    </r>
    <r>
      <rPr>
        <sz val="11"/>
        <rFont val="Times New Roman"/>
        <charset val="134"/>
      </rPr>
      <t>1200</t>
    </r>
    <r>
      <rPr>
        <sz val="11"/>
        <rFont val="宋体"/>
        <charset val="134"/>
      </rPr>
      <t>米长</t>
    </r>
  </si>
  <si>
    <r>
      <rPr>
        <sz val="11"/>
        <rFont val="宋体"/>
        <charset val="134"/>
      </rPr>
      <t>进一步完善产业基地基础设施建设，促进特色产业发展，提高农产品价值，通过土地流转租金、带动务工就业、收益分红、带动发展优质稻、果蔬、秋冬菜产业发展、技术支持等提高农民收入促进特色产业发展，增加产业覆盖率，巩固脱贫成效</t>
    </r>
    <r>
      <rPr>
        <sz val="11"/>
        <rFont val="Times New Roman"/>
        <charset val="134"/>
      </rPr>
      <t>.</t>
    </r>
  </si>
  <si>
    <r>
      <rPr>
        <sz val="11"/>
        <rFont val="宋体"/>
        <charset val="134"/>
      </rPr>
      <t>完善基础设施建设，促进产业发展，增加产业覆盖率，保障群众增收，巩固脱贫成效。优化农业生产灌溉，甘蔗、优质稻产业收益</t>
    </r>
    <r>
      <rPr>
        <sz val="11"/>
        <rFont val="Times New Roman"/>
        <charset val="134"/>
      </rPr>
      <t>600</t>
    </r>
    <r>
      <rPr>
        <sz val="11"/>
        <rFont val="宋体"/>
        <charset val="134"/>
      </rPr>
      <t>亩，涉及群众</t>
    </r>
    <r>
      <rPr>
        <sz val="11"/>
        <rFont val="Times New Roman"/>
        <charset val="134"/>
      </rPr>
      <t>144</t>
    </r>
    <r>
      <rPr>
        <sz val="11"/>
        <rFont val="宋体"/>
        <charset val="134"/>
      </rPr>
      <t>户</t>
    </r>
    <r>
      <rPr>
        <sz val="11"/>
        <rFont val="Times New Roman"/>
        <charset val="134"/>
      </rPr>
      <t>537</t>
    </r>
    <r>
      <rPr>
        <sz val="11"/>
        <rFont val="宋体"/>
        <charset val="134"/>
      </rPr>
      <t>人，其中脱贫户监测户</t>
    </r>
    <r>
      <rPr>
        <sz val="11"/>
        <rFont val="Times New Roman"/>
        <charset val="134"/>
      </rPr>
      <t>24</t>
    </r>
    <r>
      <rPr>
        <sz val="11"/>
        <rFont val="宋体"/>
        <charset val="134"/>
      </rPr>
      <t>户</t>
    </r>
    <r>
      <rPr>
        <sz val="11"/>
        <rFont val="Times New Roman"/>
        <charset val="134"/>
      </rPr>
      <t>93</t>
    </r>
    <r>
      <rPr>
        <sz val="11"/>
        <rFont val="宋体"/>
        <charset val="134"/>
      </rPr>
      <t>，预计收入产值</t>
    </r>
    <r>
      <rPr>
        <sz val="11"/>
        <rFont val="Times New Roman"/>
        <charset val="134"/>
      </rPr>
      <t>80</t>
    </r>
    <r>
      <rPr>
        <sz val="11"/>
        <rFont val="宋体"/>
        <charset val="134"/>
      </rPr>
      <t>万元。</t>
    </r>
  </si>
  <si>
    <t>潭头乡新林村山杏屯优质稻产业基地三面光水渠建设项目</t>
  </si>
  <si>
    <r>
      <rPr>
        <sz val="11"/>
        <rFont val="宋体"/>
        <charset val="134"/>
      </rPr>
      <t>三面光水渠</t>
    </r>
    <r>
      <rPr>
        <sz val="11"/>
        <rFont val="Times New Roman"/>
        <charset val="134"/>
      </rPr>
      <t>30*30*30CM</t>
    </r>
    <r>
      <rPr>
        <sz val="11"/>
        <rFont val="宋体"/>
        <charset val="134"/>
      </rPr>
      <t>，</t>
    </r>
    <r>
      <rPr>
        <sz val="11"/>
        <rFont val="Times New Roman"/>
        <charset val="134"/>
      </rPr>
      <t>600</t>
    </r>
    <r>
      <rPr>
        <sz val="11"/>
        <rFont val="宋体"/>
        <charset val="134"/>
      </rPr>
      <t>米</t>
    </r>
  </si>
  <si>
    <r>
      <rPr>
        <sz val="11"/>
        <rFont val="宋体"/>
        <charset val="134"/>
      </rPr>
      <t>完善基础设施建设，促进产业发展，增加产业覆盖率，保障群众增收，巩固脱贫成效。优化农业生产灌溉，受益甘蔗、优质稻产业</t>
    </r>
    <r>
      <rPr>
        <sz val="11"/>
        <rFont val="Times New Roman"/>
        <charset val="134"/>
      </rPr>
      <t>800</t>
    </r>
    <r>
      <rPr>
        <sz val="11"/>
        <rFont val="宋体"/>
        <charset val="134"/>
      </rPr>
      <t>亩，涉及群众</t>
    </r>
    <r>
      <rPr>
        <sz val="11"/>
        <rFont val="Times New Roman"/>
        <charset val="134"/>
      </rPr>
      <t>43</t>
    </r>
    <r>
      <rPr>
        <sz val="11"/>
        <rFont val="宋体"/>
        <charset val="134"/>
      </rPr>
      <t>户</t>
    </r>
    <r>
      <rPr>
        <sz val="11"/>
        <rFont val="Times New Roman"/>
        <charset val="134"/>
      </rPr>
      <t>192</t>
    </r>
    <r>
      <rPr>
        <sz val="11"/>
        <rFont val="宋体"/>
        <charset val="134"/>
      </rPr>
      <t>人，其中脱贫户监测户</t>
    </r>
    <r>
      <rPr>
        <sz val="11"/>
        <rFont val="Times New Roman"/>
        <charset val="134"/>
      </rPr>
      <t>7</t>
    </r>
    <r>
      <rPr>
        <sz val="11"/>
        <rFont val="宋体"/>
        <charset val="134"/>
      </rPr>
      <t>户</t>
    </r>
    <r>
      <rPr>
        <sz val="11"/>
        <rFont val="Times New Roman"/>
        <charset val="134"/>
      </rPr>
      <t>22</t>
    </r>
    <r>
      <rPr>
        <sz val="11"/>
        <rFont val="宋体"/>
        <charset val="134"/>
      </rPr>
      <t>人，预计收入产值</t>
    </r>
    <r>
      <rPr>
        <sz val="11"/>
        <rFont val="Times New Roman"/>
        <charset val="134"/>
      </rPr>
      <t>80</t>
    </r>
    <r>
      <rPr>
        <sz val="11"/>
        <rFont val="宋体"/>
        <charset val="134"/>
      </rPr>
      <t>万元。</t>
    </r>
  </si>
  <si>
    <t>桥板乡古丹村立博屯高产糖料蔗种植示范基地</t>
  </si>
  <si>
    <t>古丹村</t>
  </si>
  <si>
    <t>20250320</t>
  </si>
  <si>
    <r>
      <rPr>
        <sz val="11"/>
        <rFont val="宋体"/>
        <charset val="134"/>
      </rPr>
      <t>新建高产糖料蔗种植示范基地产业道路</t>
    </r>
    <r>
      <rPr>
        <sz val="11"/>
        <rFont val="Times New Roman"/>
        <charset val="134"/>
      </rPr>
      <t>1.5</t>
    </r>
    <r>
      <rPr>
        <sz val="11"/>
        <rFont val="宋体"/>
        <charset val="134"/>
      </rPr>
      <t>公里，路面宽</t>
    </r>
    <r>
      <rPr>
        <sz val="11"/>
        <rFont val="Times New Roman"/>
        <charset val="134"/>
      </rPr>
      <t>3.5</t>
    </r>
    <r>
      <rPr>
        <sz val="11"/>
        <rFont val="宋体"/>
        <charset val="134"/>
      </rPr>
      <t>米、厚</t>
    </r>
    <r>
      <rPr>
        <sz val="11"/>
        <rFont val="Times New Roman"/>
        <charset val="134"/>
      </rPr>
      <t>18</t>
    </r>
    <r>
      <rPr>
        <sz val="11"/>
        <rFont val="宋体"/>
        <charset val="134"/>
      </rPr>
      <t>厘米，压实砂石基层厚</t>
    </r>
    <r>
      <rPr>
        <sz val="11"/>
        <rFont val="Times New Roman"/>
        <charset val="134"/>
      </rPr>
      <t>10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</si>
  <si>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帮助全村</t>
    </r>
    <r>
      <rPr>
        <sz val="11"/>
        <rFont val="Times New Roman"/>
        <charset val="134"/>
      </rPr>
      <t>56</t>
    </r>
    <r>
      <rPr>
        <sz val="11"/>
        <rFont val="宋体"/>
        <charset val="134"/>
      </rPr>
      <t>户</t>
    </r>
    <r>
      <rPr>
        <sz val="11"/>
        <rFont val="Times New Roman"/>
        <charset val="134"/>
      </rPr>
      <t>238</t>
    </r>
    <r>
      <rPr>
        <sz val="11"/>
        <rFont val="宋体"/>
        <charset val="134"/>
      </rPr>
      <t>人增加收入，覆盖产业面积</t>
    </r>
    <r>
      <rPr>
        <sz val="11"/>
        <rFont val="Times New Roman"/>
        <charset val="134"/>
      </rPr>
      <t>250</t>
    </r>
    <r>
      <rPr>
        <sz val="11"/>
        <rFont val="宋体"/>
        <charset val="134"/>
      </rPr>
      <t>亩，促进产业发展类，巩固脱贫成效</t>
    </r>
  </si>
  <si>
    <r>
      <rPr>
        <sz val="11"/>
        <rFont val="宋体"/>
        <charset val="134"/>
      </rPr>
      <t>通过改善产业基础配套设施建设、销售农产品等方式，促进特色产业发展类，预计农户年增收超过</t>
    </r>
    <r>
      <rPr>
        <sz val="11"/>
        <rFont val="Times New Roman"/>
        <charset val="134"/>
      </rPr>
      <t>0.1</t>
    </r>
    <r>
      <rPr>
        <sz val="11"/>
        <rFont val="宋体"/>
        <charset val="134"/>
      </rPr>
      <t>万元。</t>
    </r>
  </si>
  <si>
    <t>桥板乡古板村良午屯湾村屯牛弄甘蔗产业基地道路硬化工程</t>
  </si>
  <si>
    <r>
      <rPr>
        <sz val="11"/>
        <rFont val="宋体"/>
        <charset val="134"/>
      </rPr>
      <t>硬化路面长</t>
    </r>
    <r>
      <rPr>
        <sz val="11"/>
        <rFont val="Times New Roman"/>
        <charset val="134"/>
      </rPr>
      <t>1.8</t>
    </r>
    <r>
      <rPr>
        <sz val="11"/>
        <rFont val="宋体"/>
        <charset val="134"/>
      </rPr>
      <t>公里、路面宽</t>
    </r>
    <r>
      <rPr>
        <sz val="11"/>
        <rFont val="Times New Roman"/>
        <charset val="134"/>
      </rPr>
      <t>3.5</t>
    </r>
    <r>
      <rPr>
        <sz val="11"/>
        <rFont val="宋体"/>
        <charset val="134"/>
      </rPr>
      <t>米、厚</t>
    </r>
    <r>
      <rPr>
        <sz val="11"/>
        <rFont val="Times New Roman"/>
        <charset val="134"/>
      </rPr>
      <t>18</t>
    </r>
    <r>
      <rPr>
        <sz val="11"/>
        <rFont val="宋体"/>
        <charset val="134"/>
      </rPr>
      <t>厘米，压实砂石基层厚</t>
    </r>
    <r>
      <rPr>
        <sz val="11"/>
        <rFont val="Times New Roman"/>
        <charset val="134"/>
      </rPr>
      <t>10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</si>
  <si>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带动基地</t>
    </r>
    <r>
      <rPr>
        <sz val="11"/>
        <rFont val="Times New Roman"/>
        <charset val="134"/>
      </rPr>
      <t>200</t>
    </r>
    <r>
      <rPr>
        <sz val="11"/>
        <rFont val="宋体"/>
        <charset val="134"/>
      </rPr>
      <t>亩甘蔗的发展，方便甘蔗运输，推动产业高质量发展。产业路项目建设建成惠及</t>
    </r>
    <r>
      <rPr>
        <sz val="11"/>
        <rFont val="Times New Roman"/>
        <charset val="134"/>
      </rPr>
      <t>117</t>
    </r>
    <r>
      <rPr>
        <sz val="11"/>
        <rFont val="宋体"/>
        <charset val="134"/>
      </rPr>
      <t>户</t>
    </r>
    <r>
      <rPr>
        <sz val="11"/>
        <rFont val="Times New Roman"/>
        <charset val="134"/>
      </rPr>
      <t>484</t>
    </r>
    <r>
      <rPr>
        <sz val="11"/>
        <rFont val="宋体"/>
        <charset val="134"/>
      </rPr>
      <t>人脱贫户</t>
    </r>
    <r>
      <rPr>
        <sz val="11"/>
        <rFont val="Times New Roman"/>
        <charset val="134"/>
      </rPr>
      <t>20</t>
    </r>
    <r>
      <rPr>
        <sz val="11"/>
        <rFont val="宋体"/>
        <charset val="134"/>
      </rPr>
      <t>户</t>
    </r>
    <r>
      <rPr>
        <sz val="11"/>
        <rFont val="Times New Roman"/>
        <charset val="134"/>
      </rPr>
      <t>76</t>
    </r>
    <r>
      <rPr>
        <sz val="11"/>
        <rFont val="宋体"/>
        <charset val="134"/>
      </rPr>
      <t>人</t>
    </r>
  </si>
  <si>
    <r>
      <rPr>
        <sz val="11"/>
        <rFont val="宋体"/>
        <charset val="134"/>
      </rPr>
      <t>通过改善产业基础配套设施建设、销售农产品等方式，促进特色产业发展类，预计农户年增收超过</t>
    </r>
    <r>
      <rPr>
        <sz val="11"/>
        <rFont val="Times New Roman"/>
        <charset val="134"/>
      </rPr>
      <t>0.2</t>
    </r>
    <r>
      <rPr>
        <sz val="11"/>
        <rFont val="宋体"/>
        <charset val="134"/>
      </rPr>
      <t>万元</t>
    </r>
  </si>
  <si>
    <r>
      <rPr>
        <sz val="11"/>
        <rFont val="宋体"/>
        <charset val="134"/>
      </rPr>
      <t>硬化路面长</t>
    </r>
    <r>
      <rPr>
        <sz val="11"/>
        <rFont val="Times New Roman"/>
        <charset val="134"/>
      </rPr>
      <t>0.8</t>
    </r>
    <r>
      <rPr>
        <sz val="11"/>
        <rFont val="宋体"/>
        <charset val="134"/>
      </rPr>
      <t>公里、路面宽</t>
    </r>
    <r>
      <rPr>
        <sz val="11"/>
        <rFont val="Times New Roman"/>
        <charset val="134"/>
      </rPr>
      <t>3.5</t>
    </r>
    <r>
      <rPr>
        <sz val="11"/>
        <rFont val="宋体"/>
        <charset val="134"/>
      </rPr>
      <t>米、厚</t>
    </r>
    <r>
      <rPr>
        <sz val="11"/>
        <rFont val="Times New Roman"/>
        <charset val="134"/>
      </rPr>
      <t>18</t>
    </r>
    <r>
      <rPr>
        <sz val="11"/>
        <rFont val="宋体"/>
        <charset val="134"/>
      </rPr>
      <t>厘米，压实砂石基层厚</t>
    </r>
    <r>
      <rPr>
        <sz val="11"/>
        <rFont val="Times New Roman"/>
        <charset val="134"/>
      </rPr>
      <t>10</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</si>
  <si>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带动基地中草药</t>
    </r>
    <r>
      <rPr>
        <sz val="11"/>
        <rFont val="Times New Roman"/>
        <charset val="134"/>
      </rPr>
      <t>100</t>
    </r>
    <r>
      <rPr>
        <sz val="11"/>
        <rFont val="宋体"/>
        <charset val="134"/>
      </rPr>
      <t>亩产业发展类。项目建成后惠及</t>
    </r>
    <r>
      <rPr>
        <sz val="11"/>
        <rFont val="Times New Roman"/>
        <charset val="134"/>
      </rPr>
      <t>70</t>
    </r>
    <r>
      <rPr>
        <sz val="11"/>
        <rFont val="宋体"/>
        <charset val="134"/>
      </rPr>
      <t>户</t>
    </r>
    <r>
      <rPr>
        <sz val="11"/>
        <rFont val="Times New Roman"/>
        <charset val="134"/>
      </rPr>
      <t>230</t>
    </r>
    <r>
      <rPr>
        <sz val="11"/>
        <rFont val="宋体"/>
        <charset val="134"/>
      </rPr>
      <t>人</t>
    </r>
  </si>
  <si>
    <r>
      <rPr>
        <sz val="11"/>
        <rFont val="宋体"/>
        <charset val="134"/>
      </rPr>
      <t>通过改善产业基础配套设施建设、销售农产品等方式，促进特色产业发展类，预计农户年增收超过</t>
    </r>
    <r>
      <rPr>
        <sz val="11"/>
        <rFont val="Times New Roman"/>
        <charset val="134"/>
      </rPr>
      <t>0.1</t>
    </r>
    <r>
      <rPr>
        <sz val="11"/>
        <rFont val="宋体"/>
        <charset val="134"/>
      </rPr>
      <t>万元</t>
    </r>
  </si>
  <si>
    <t>桥板乡良老村后弄屯饮水提升工程</t>
  </si>
  <si>
    <r>
      <rPr>
        <sz val="11"/>
        <rFont val="宋体"/>
        <charset val="134"/>
      </rPr>
      <t>新建人饮水池一座</t>
    </r>
    <r>
      <rPr>
        <sz val="11"/>
        <rFont val="Times New Roman"/>
        <charset val="134"/>
      </rPr>
      <t>40m³</t>
    </r>
    <r>
      <rPr>
        <sz val="11"/>
        <rFont val="宋体"/>
        <charset val="134"/>
      </rPr>
      <t>，铺设水管，安装水龙头水表等。</t>
    </r>
  </si>
  <si>
    <r>
      <rPr>
        <sz val="11"/>
        <rFont val="宋体"/>
        <charset val="134"/>
      </rPr>
      <t>巩固提升农户饮水质量，巩固脱贫成效。项目建成惠及</t>
    </r>
    <r>
      <rPr>
        <sz val="11"/>
        <rFont val="Times New Roman"/>
        <charset val="134"/>
      </rPr>
      <t>42</t>
    </r>
    <r>
      <rPr>
        <sz val="11"/>
        <rFont val="宋体"/>
        <charset val="134"/>
      </rPr>
      <t>户</t>
    </r>
    <r>
      <rPr>
        <sz val="11"/>
        <rFont val="Times New Roman"/>
        <charset val="134"/>
      </rPr>
      <t>116</t>
    </r>
    <r>
      <rPr>
        <sz val="11"/>
        <rFont val="宋体"/>
        <charset val="134"/>
      </rPr>
      <t>人</t>
    </r>
  </si>
  <si>
    <t>改善村屯基础设施条件，保障村民饮水安全，提升满意度</t>
  </si>
  <si>
    <t>桥板乡二村村水口屯过水路面加高建设</t>
  </si>
  <si>
    <t>二村村</t>
  </si>
  <si>
    <r>
      <rPr>
        <sz val="11"/>
        <rFont val="宋体"/>
        <charset val="134"/>
      </rPr>
      <t>新建一座过水路面盖板涵，长</t>
    </r>
    <r>
      <rPr>
        <sz val="11"/>
        <rFont val="Times New Roman"/>
        <charset val="134"/>
      </rPr>
      <t>10</t>
    </r>
    <r>
      <rPr>
        <sz val="11"/>
        <rFont val="宋体"/>
        <charset val="134"/>
      </rPr>
      <t>米，宽</t>
    </r>
    <r>
      <rPr>
        <sz val="11"/>
        <rFont val="Times New Roman"/>
        <charset val="134"/>
      </rPr>
      <t>2.5</t>
    </r>
    <r>
      <rPr>
        <sz val="11"/>
        <rFont val="宋体"/>
        <charset val="134"/>
      </rPr>
      <t>米，高</t>
    </r>
    <r>
      <rPr>
        <sz val="11"/>
        <rFont val="Times New Roman"/>
        <charset val="134"/>
      </rPr>
      <t>1</t>
    </r>
    <r>
      <rPr>
        <sz val="11"/>
        <rFont val="宋体"/>
        <charset val="134"/>
      </rPr>
      <t>米</t>
    </r>
  </si>
  <si>
    <r>
      <rPr>
        <sz val="11"/>
        <rFont val="宋体"/>
        <charset val="134"/>
      </rPr>
      <t>改善道路基础设施问题，方便</t>
    </r>
    <r>
      <rPr>
        <sz val="11"/>
        <rFont val="Times New Roman"/>
        <charset val="134"/>
      </rPr>
      <t>25</t>
    </r>
    <r>
      <rPr>
        <sz val="11"/>
        <rFont val="宋体"/>
        <charset val="134"/>
      </rPr>
      <t>户</t>
    </r>
    <r>
      <rPr>
        <sz val="11"/>
        <rFont val="Times New Roman"/>
        <charset val="134"/>
      </rPr>
      <t>78</t>
    </r>
    <r>
      <rPr>
        <sz val="11"/>
        <rFont val="宋体"/>
        <charset val="134"/>
      </rPr>
      <t>人群众出行</t>
    </r>
  </si>
  <si>
    <t>改通过善二村村的基础配套设施建设，方便群众出行。</t>
  </si>
  <si>
    <t>桥板乡阳山村阳岭屯基础设施建设</t>
  </si>
  <si>
    <t>阳山村</t>
  </si>
  <si>
    <r>
      <rPr>
        <sz val="11"/>
        <rFont val="宋体"/>
        <charset val="134"/>
      </rPr>
      <t>修建水渠</t>
    </r>
    <r>
      <rPr>
        <sz val="11"/>
        <rFont val="Times New Roman"/>
        <charset val="134"/>
      </rPr>
      <t>1</t>
    </r>
    <r>
      <rPr>
        <sz val="11"/>
        <rFont val="宋体"/>
        <charset val="134"/>
      </rPr>
      <t>条、修复巷道</t>
    </r>
    <r>
      <rPr>
        <sz val="11"/>
        <rFont val="Times New Roman"/>
        <charset val="134"/>
      </rPr>
      <t>600</t>
    </r>
    <r>
      <rPr>
        <sz val="11"/>
        <rFont val="宋体"/>
        <charset val="134"/>
      </rPr>
      <t>平米</t>
    </r>
  </si>
  <si>
    <r>
      <rPr>
        <sz val="11"/>
        <rFont val="宋体"/>
        <charset val="134"/>
      </rPr>
      <t>改善农村基础设施问题，方便</t>
    </r>
    <r>
      <rPr>
        <sz val="11"/>
        <rFont val="Times New Roman"/>
        <charset val="134"/>
      </rPr>
      <t>115</t>
    </r>
    <r>
      <rPr>
        <sz val="11"/>
        <rFont val="宋体"/>
        <charset val="134"/>
      </rPr>
      <t>户</t>
    </r>
    <r>
      <rPr>
        <sz val="11"/>
        <rFont val="Times New Roman"/>
        <charset val="134"/>
      </rPr>
      <t>380</t>
    </r>
    <r>
      <rPr>
        <sz val="11"/>
        <rFont val="宋体"/>
        <charset val="134"/>
      </rPr>
      <t>人群众出行</t>
    </r>
  </si>
  <si>
    <t>改通过善阳山村的基础配套设施建设，方便群众出行。</t>
  </si>
  <si>
    <t>桥板乡桥板村山脚屯一队盖板涵建设工程</t>
  </si>
  <si>
    <r>
      <rPr>
        <sz val="11"/>
        <rFont val="宋体"/>
        <charset val="134"/>
      </rPr>
      <t>新建盖板涵，长</t>
    </r>
    <r>
      <rPr>
        <sz val="11"/>
        <rFont val="Times New Roman"/>
        <charset val="134"/>
      </rPr>
      <t>30</t>
    </r>
    <r>
      <rPr>
        <sz val="11"/>
        <rFont val="宋体"/>
        <charset val="134"/>
      </rPr>
      <t>米，宽</t>
    </r>
    <r>
      <rPr>
        <sz val="11"/>
        <rFont val="Times New Roman"/>
        <charset val="134"/>
      </rPr>
      <t>4.5</t>
    </r>
    <r>
      <rPr>
        <sz val="11"/>
        <rFont val="宋体"/>
        <charset val="134"/>
      </rPr>
      <t>米，高</t>
    </r>
    <r>
      <rPr>
        <sz val="11"/>
        <rFont val="Times New Roman"/>
        <charset val="134"/>
      </rPr>
      <t>2</t>
    </r>
    <r>
      <rPr>
        <sz val="11"/>
        <rFont val="宋体"/>
        <charset val="134"/>
      </rPr>
      <t>米</t>
    </r>
  </si>
  <si>
    <r>
      <rPr>
        <sz val="11"/>
        <rFont val="宋体"/>
        <charset val="134"/>
      </rPr>
      <t>解决山脚、老镇、松树、新寨、上光、西安、塘边、太平屯，屯级产业道路过水路面问题，改善村级基础设施，方便</t>
    </r>
    <r>
      <rPr>
        <sz val="11"/>
        <rFont val="Times New Roman"/>
        <charset val="134"/>
      </rPr>
      <t>890</t>
    </r>
    <r>
      <rPr>
        <sz val="11"/>
        <rFont val="宋体"/>
        <charset val="134"/>
      </rPr>
      <t>户</t>
    </r>
    <r>
      <rPr>
        <sz val="11"/>
        <rFont val="Times New Roman"/>
        <charset val="134"/>
      </rPr>
      <t>1580</t>
    </r>
    <r>
      <rPr>
        <sz val="11"/>
        <rFont val="宋体"/>
        <charset val="134"/>
      </rPr>
      <t>人出行、发展产业问题。</t>
    </r>
  </si>
  <si>
    <r>
      <rPr>
        <sz val="11"/>
        <rFont val="宋体"/>
        <charset val="134"/>
      </rPr>
      <t>建设中村屯拦水坝</t>
    </r>
    <r>
      <rPr>
        <sz val="11"/>
        <rFont val="Times New Roman"/>
        <charset val="134"/>
      </rPr>
      <t>4</t>
    </r>
    <r>
      <rPr>
        <sz val="11"/>
        <rFont val="宋体"/>
        <charset val="134"/>
      </rPr>
      <t>个，田间道路</t>
    </r>
    <r>
      <rPr>
        <sz val="11"/>
        <rFont val="Times New Roman"/>
        <charset val="134"/>
      </rPr>
      <t>1</t>
    </r>
    <r>
      <rPr>
        <sz val="11"/>
        <rFont val="宋体"/>
        <charset val="134"/>
      </rPr>
      <t>条（</t>
    </r>
    <r>
      <rPr>
        <sz val="11"/>
        <rFont val="Times New Roman"/>
        <charset val="134"/>
      </rPr>
      <t>250</t>
    </r>
    <r>
      <rPr>
        <sz val="11"/>
        <rFont val="宋体"/>
        <charset val="134"/>
      </rPr>
      <t>米）</t>
    </r>
  </si>
  <si>
    <r>
      <rPr>
        <sz val="11"/>
        <rFont val="宋体"/>
        <charset val="134"/>
      </rPr>
      <t>中村屯拦水坝</t>
    </r>
    <r>
      <rPr>
        <sz val="11"/>
        <rFont val="Times New Roman"/>
        <charset val="134"/>
      </rPr>
      <t>4</t>
    </r>
    <r>
      <rPr>
        <sz val="11"/>
        <rFont val="宋体"/>
        <charset val="134"/>
      </rPr>
      <t>个，田间道路</t>
    </r>
    <r>
      <rPr>
        <sz val="11"/>
        <rFont val="Times New Roman"/>
        <charset val="134"/>
      </rPr>
      <t>1</t>
    </r>
    <r>
      <rPr>
        <sz val="11"/>
        <rFont val="宋体"/>
        <charset val="134"/>
      </rPr>
      <t>条。项目建成惠及</t>
    </r>
    <r>
      <rPr>
        <sz val="11"/>
        <rFont val="Times New Roman"/>
        <charset val="134"/>
      </rPr>
      <t>53</t>
    </r>
    <r>
      <rPr>
        <sz val="11"/>
        <rFont val="宋体"/>
        <charset val="134"/>
      </rPr>
      <t>户</t>
    </r>
    <r>
      <rPr>
        <sz val="11"/>
        <rFont val="Times New Roman"/>
        <charset val="134"/>
      </rPr>
      <t>191</t>
    </r>
    <r>
      <rPr>
        <sz val="11"/>
        <rFont val="宋体"/>
        <charset val="134"/>
      </rPr>
      <t>人脱贫户</t>
    </r>
    <r>
      <rPr>
        <sz val="11"/>
        <rFont val="Times New Roman"/>
        <charset val="134"/>
      </rPr>
      <t>20</t>
    </r>
    <r>
      <rPr>
        <sz val="11"/>
        <rFont val="宋体"/>
        <charset val="134"/>
      </rPr>
      <t>户</t>
    </r>
    <r>
      <rPr>
        <sz val="11"/>
        <rFont val="Times New Roman"/>
        <charset val="134"/>
      </rPr>
      <t>67</t>
    </r>
    <r>
      <rPr>
        <sz val="11"/>
        <rFont val="宋体"/>
        <charset val="134"/>
      </rPr>
      <t>人</t>
    </r>
  </si>
  <si>
    <r>
      <rPr>
        <sz val="11"/>
        <rFont val="宋体"/>
        <charset val="134"/>
      </rPr>
      <t>通过改善基础配套设施建设、提高生产效率，促进特色产业发展类，预计农户年增收超过</t>
    </r>
    <r>
      <rPr>
        <sz val="11"/>
        <rFont val="Times New Roman"/>
        <charset val="134"/>
      </rPr>
      <t>0.1</t>
    </r>
    <r>
      <rPr>
        <sz val="11"/>
        <rFont val="宋体"/>
        <charset val="134"/>
      </rPr>
      <t>万元</t>
    </r>
  </si>
  <si>
    <t>桥板乡桥板村拉站屯盖板涵建设</t>
  </si>
  <si>
    <r>
      <rPr>
        <sz val="11"/>
        <rFont val="宋体"/>
        <charset val="134"/>
      </rPr>
      <t>扩建盖板涵，长</t>
    </r>
    <r>
      <rPr>
        <sz val="11"/>
        <rFont val="Times New Roman"/>
        <charset val="134"/>
      </rPr>
      <t>60</t>
    </r>
    <r>
      <rPr>
        <sz val="11"/>
        <rFont val="宋体"/>
        <charset val="134"/>
      </rPr>
      <t>米，宽</t>
    </r>
    <r>
      <rPr>
        <sz val="11"/>
        <rFont val="Times New Roman"/>
        <charset val="134"/>
      </rPr>
      <t>5</t>
    </r>
    <r>
      <rPr>
        <sz val="11"/>
        <rFont val="宋体"/>
        <charset val="134"/>
      </rPr>
      <t>米，高</t>
    </r>
    <r>
      <rPr>
        <sz val="11"/>
        <rFont val="Times New Roman"/>
        <charset val="134"/>
      </rPr>
      <t>2.5</t>
    </r>
    <r>
      <rPr>
        <sz val="11"/>
        <rFont val="宋体"/>
        <charset val="134"/>
      </rPr>
      <t>米</t>
    </r>
  </si>
  <si>
    <r>
      <rPr>
        <sz val="11"/>
        <rFont val="宋体"/>
        <charset val="134"/>
      </rPr>
      <t>解决拉站、前村、里村屯</t>
    </r>
    <r>
      <rPr>
        <sz val="11"/>
        <rFont val="Times New Roman"/>
        <charset val="134"/>
      </rPr>
      <t>180</t>
    </r>
    <r>
      <rPr>
        <sz val="11"/>
        <rFont val="宋体"/>
        <charset val="134"/>
      </rPr>
      <t>户</t>
    </r>
    <r>
      <rPr>
        <sz val="11"/>
        <rFont val="Times New Roman"/>
        <charset val="134"/>
      </rPr>
      <t>630</t>
    </r>
    <r>
      <rPr>
        <sz val="11"/>
        <rFont val="宋体"/>
        <charset val="134"/>
      </rPr>
      <t>人通行道路拐弯处过窄问题，消除交通安全隐患。</t>
    </r>
  </si>
  <si>
    <t>桥板乡阳山村小山至马鞍山头柑橘产业基地道路硬化工程（以工代赈）</t>
  </si>
  <si>
    <r>
      <rPr>
        <sz val="11"/>
        <rFont val="宋体"/>
        <charset val="134"/>
      </rPr>
      <t>硬化路面长</t>
    </r>
    <r>
      <rPr>
        <sz val="11"/>
        <rFont val="Times New Roman"/>
        <charset val="134"/>
      </rPr>
      <t>1</t>
    </r>
    <r>
      <rPr>
        <sz val="11"/>
        <rFont val="宋体"/>
        <charset val="134"/>
      </rPr>
      <t>公里，路基宽</t>
    </r>
    <r>
      <rPr>
        <sz val="11"/>
        <rFont val="Times New Roman"/>
        <charset val="134"/>
      </rPr>
      <t>4.5</t>
    </r>
    <r>
      <rPr>
        <sz val="11"/>
        <rFont val="宋体"/>
        <charset val="134"/>
      </rPr>
      <t>米，路面宽</t>
    </r>
    <r>
      <rPr>
        <sz val="11"/>
        <rFont val="Times New Roman"/>
        <charset val="134"/>
      </rPr>
      <t>3.5</t>
    </r>
    <r>
      <rPr>
        <sz val="11"/>
        <rFont val="宋体"/>
        <charset val="134"/>
      </rPr>
      <t>米</t>
    </r>
  </si>
  <si>
    <r>
      <rPr>
        <sz val="11"/>
        <rFont val="宋体"/>
        <charset val="134"/>
      </rPr>
      <t>解决初二、产子、坡寺三屯</t>
    </r>
    <r>
      <rPr>
        <sz val="11"/>
        <rFont val="Times New Roman"/>
        <charset val="134"/>
      </rPr>
      <t>123</t>
    </r>
    <r>
      <rPr>
        <sz val="11"/>
        <rFont val="宋体"/>
        <charset val="134"/>
      </rPr>
      <t>户</t>
    </r>
    <r>
      <rPr>
        <sz val="11"/>
        <rFont val="Times New Roman"/>
        <charset val="134"/>
      </rPr>
      <t>520</t>
    </r>
    <r>
      <rPr>
        <sz val="11"/>
        <rFont val="宋体"/>
        <charset val="134"/>
      </rPr>
      <t>人增收问题，覆盖甘蔗等产业</t>
    </r>
    <r>
      <rPr>
        <sz val="11"/>
        <rFont val="Times New Roman"/>
        <charset val="134"/>
      </rPr>
      <t>250</t>
    </r>
    <r>
      <rPr>
        <sz val="11"/>
        <rFont val="宋体"/>
        <charset val="134"/>
      </rPr>
      <t>亩</t>
    </r>
  </si>
  <si>
    <r>
      <rPr>
        <sz val="11"/>
        <rFont val="宋体"/>
        <charset val="134"/>
      </rPr>
      <t>促进特色产业发展类，增加产业覆盖率，增加脱贫户</t>
    </r>
    <r>
      <rPr>
        <sz val="11"/>
        <rFont val="Times New Roman"/>
        <charset val="134"/>
      </rPr>
      <t>/</t>
    </r>
    <r>
      <rPr>
        <sz val="11"/>
        <rFont val="宋体"/>
        <charset val="134"/>
      </rPr>
      <t>边缘户收入，巩固脱贫成效。</t>
    </r>
  </si>
  <si>
    <r>
      <rPr>
        <sz val="11"/>
        <rFont val="宋体"/>
        <charset val="134"/>
      </rPr>
      <t>融安县桥板乡良老村蛋鸭养殖基地</t>
    </r>
    <r>
      <rPr>
        <sz val="11"/>
        <rFont val="Times New Roman"/>
        <charset val="134"/>
      </rPr>
      <t>2</t>
    </r>
    <r>
      <rPr>
        <sz val="11"/>
        <rFont val="宋体"/>
        <charset val="134"/>
      </rPr>
      <t>期</t>
    </r>
  </si>
  <si>
    <r>
      <rPr>
        <sz val="11"/>
        <rFont val="宋体"/>
        <charset val="134"/>
      </rPr>
      <t>计划建设总规模</t>
    </r>
    <r>
      <rPr>
        <sz val="11"/>
        <rFont val="Times New Roman"/>
        <charset val="134"/>
      </rPr>
      <t>200</t>
    </r>
    <r>
      <rPr>
        <sz val="11"/>
        <rFont val="宋体"/>
        <charset val="134"/>
      </rPr>
      <t>亩，</t>
    </r>
    <r>
      <rPr>
        <sz val="11"/>
        <rFont val="Times New Roman"/>
        <charset val="134"/>
      </rPr>
      <t>40</t>
    </r>
    <r>
      <rPr>
        <sz val="11"/>
        <rFont val="宋体"/>
        <charset val="134"/>
      </rPr>
      <t>栋栏舍，栏舍面积共</t>
    </r>
    <r>
      <rPr>
        <sz val="11"/>
        <rFont val="Times New Roman"/>
        <charset val="134"/>
      </rPr>
      <t xml:space="preserve">53000 </t>
    </r>
    <r>
      <rPr>
        <sz val="11"/>
        <rFont val="宋体"/>
        <charset val="134"/>
      </rPr>
      <t>㎡，住房、蛋库约</t>
    </r>
    <r>
      <rPr>
        <sz val="11"/>
        <rFont val="Times New Roman"/>
        <charset val="134"/>
      </rPr>
      <t>8000</t>
    </r>
    <r>
      <rPr>
        <sz val="11"/>
        <rFont val="宋体"/>
        <charset val="134"/>
      </rPr>
      <t>平方米，化粪池</t>
    </r>
    <r>
      <rPr>
        <sz val="11"/>
        <rFont val="Times New Roman"/>
        <charset val="134"/>
      </rPr>
      <t>7</t>
    </r>
    <r>
      <rPr>
        <sz val="11"/>
        <rFont val="宋体"/>
        <charset val="134"/>
      </rPr>
      <t>个等其他配套设施。</t>
    </r>
  </si>
  <si>
    <t>通过蛋鸭基地，吸收周边群众到基地就业，提升群众的收入，</t>
  </si>
  <si>
    <t>桥板乡古板村良午屯二队饮水提升工程</t>
  </si>
  <si>
    <r>
      <rPr>
        <sz val="11"/>
        <rFont val="宋体"/>
        <charset val="134"/>
      </rPr>
      <t>铺设水管</t>
    </r>
    <r>
      <rPr>
        <sz val="11"/>
        <rFont val="Times New Roman"/>
        <charset val="134"/>
      </rPr>
      <t>2000m</t>
    </r>
    <r>
      <rPr>
        <sz val="11"/>
        <rFont val="宋体"/>
        <charset val="134"/>
      </rPr>
      <t>，，新建水池</t>
    </r>
    <r>
      <rPr>
        <sz val="11"/>
        <rFont val="Times New Roman"/>
        <charset val="134"/>
      </rPr>
      <t>1</t>
    </r>
    <r>
      <rPr>
        <sz val="11"/>
        <rFont val="宋体"/>
        <charset val="134"/>
      </rPr>
      <t>座，安装龙头水表。</t>
    </r>
  </si>
  <si>
    <r>
      <rPr>
        <sz val="11"/>
        <rFont val="宋体"/>
        <charset val="134"/>
      </rPr>
      <t>巩固提升农户饮水质量，巩固脱贫成效。项目建成惠及</t>
    </r>
    <r>
      <rPr>
        <sz val="11"/>
        <rFont val="Times New Roman"/>
        <charset val="134"/>
      </rPr>
      <t>117</t>
    </r>
    <r>
      <rPr>
        <sz val="11"/>
        <rFont val="宋体"/>
        <charset val="134"/>
      </rPr>
      <t>户</t>
    </r>
    <r>
      <rPr>
        <sz val="11"/>
        <rFont val="Times New Roman"/>
        <charset val="134"/>
      </rPr>
      <t>484</t>
    </r>
    <r>
      <rPr>
        <sz val="11"/>
        <rFont val="宋体"/>
        <charset val="134"/>
      </rPr>
      <t>人脱贫户</t>
    </r>
    <r>
      <rPr>
        <sz val="11"/>
        <rFont val="Times New Roman"/>
        <charset val="134"/>
      </rPr>
      <t>20</t>
    </r>
    <r>
      <rPr>
        <sz val="11"/>
        <rFont val="宋体"/>
        <charset val="134"/>
      </rPr>
      <t>户</t>
    </r>
    <r>
      <rPr>
        <sz val="11"/>
        <rFont val="Times New Roman"/>
        <charset val="134"/>
      </rPr>
      <t>76</t>
    </r>
    <r>
      <rPr>
        <sz val="11"/>
        <rFont val="宋体"/>
        <charset val="134"/>
      </rPr>
      <t>人</t>
    </r>
  </si>
  <si>
    <t>桥板乡古丹村大境屯屯前柑橘产业基地道路硬化工程</t>
  </si>
  <si>
    <r>
      <rPr>
        <sz val="11"/>
        <rFont val="宋体"/>
        <charset val="134"/>
      </rPr>
      <t>建设大境屯屯前产业硬化路，长</t>
    </r>
    <r>
      <rPr>
        <sz val="11"/>
        <rFont val="Times New Roman"/>
        <charset val="134"/>
      </rPr>
      <t>1.5</t>
    </r>
    <r>
      <rPr>
        <sz val="11"/>
        <rFont val="宋体"/>
        <charset val="134"/>
      </rPr>
      <t>公里，宽</t>
    </r>
    <r>
      <rPr>
        <sz val="11"/>
        <rFont val="Times New Roman"/>
        <charset val="134"/>
      </rPr>
      <t>3.5</t>
    </r>
    <r>
      <rPr>
        <sz val="11"/>
        <rFont val="宋体"/>
        <charset val="134"/>
      </rPr>
      <t>米。</t>
    </r>
  </si>
  <si>
    <r>
      <rPr>
        <sz val="11"/>
        <rFont val="宋体"/>
        <charset val="134"/>
      </rPr>
      <t>解决大境屯</t>
    </r>
    <r>
      <rPr>
        <sz val="11"/>
        <rFont val="Times New Roman"/>
        <charset val="134"/>
      </rPr>
      <t>49</t>
    </r>
    <r>
      <rPr>
        <sz val="11"/>
        <rFont val="宋体"/>
        <charset val="134"/>
      </rPr>
      <t>户</t>
    </r>
    <r>
      <rPr>
        <sz val="11"/>
        <rFont val="Times New Roman"/>
        <charset val="134"/>
      </rPr>
      <t>171</t>
    </r>
    <r>
      <rPr>
        <sz val="11"/>
        <rFont val="宋体"/>
        <charset val="134"/>
      </rPr>
      <t>人产业日常管护问题，覆盖柑橘、中药材等产业</t>
    </r>
    <r>
      <rPr>
        <sz val="11"/>
        <rFont val="Times New Roman"/>
        <charset val="134"/>
      </rPr>
      <t>320</t>
    </r>
    <r>
      <rPr>
        <sz val="11"/>
        <rFont val="宋体"/>
        <charset val="134"/>
      </rPr>
      <t>亩。</t>
    </r>
  </si>
  <si>
    <t>桥板乡二村村二村屯里弄罗汉果产业基地道路硬化工程</t>
  </si>
  <si>
    <r>
      <rPr>
        <sz val="11"/>
        <rFont val="宋体"/>
        <charset val="134"/>
      </rPr>
      <t>硬化路面长</t>
    </r>
    <r>
      <rPr>
        <sz val="11"/>
        <rFont val="Times New Roman"/>
        <charset val="134"/>
      </rPr>
      <t>1.2</t>
    </r>
    <r>
      <rPr>
        <sz val="11"/>
        <rFont val="宋体"/>
        <charset val="134"/>
      </rPr>
      <t>公里、路面宽</t>
    </r>
    <r>
      <rPr>
        <sz val="11"/>
        <rFont val="Times New Roman"/>
        <charset val="134"/>
      </rPr>
      <t>3.5</t>
    </r>
    <r>
      <rPr>
        <sz val="11"/>
        <rFont val="宋体"/>
        <charset val="134"/>
      </rPr>
      <t>米、厚</t>
    </r>
    <r>
      <rPr>
        <sz val="11"/>
        <rFont val="Times New Roman"/>
        <charset val="134"/>
      </rPr>
      <t>18</t>
    </r>
    <r>
      <rPr>
        <sz val="11"/>
        <rFont val="宋体"/>
        <charset val="134"/>
      </rPr>
      <t>厘米，压实砂石基层厚</t>
    </r>
    <r>
      <rPr>
        <sz val="11"/>
        <rFont val="Times New Roman"/>
        <charset val="134"/>
      </rPr>
      <t>15</t>
    </r>
    <r>
      <rPr>
        <sz val="11"/>
        <rFont val="宋体"/>
        <charset val="134"/>
      </rPr>
      <t>厘米；两边培路肩宽各</t>
    </r>
    <r>
      <rPr>
        <sz val="11"/>
        <rFont val="Times New Roman"/>
        <charset val="134"/>
      </rPr>
      <t>0.5</t>
    </r>
    <r>
      <rPr>
        <sz val="11"/>
        <rFont val="宋体"/>
        <charset val="134"/>
      </rPr>
      <t>米；合理设置涵洞、边沟、错车道等</t>
    </r>
  </si>
  <si>
    <r>
      <rPr>
        <sz val="11"/>
        <rFont val="宋体"/>
        <charset val="134"/>
      </rPr>
      <t>带动基地</t>
    </r>
    <r>
      <rPr>
        <sz val="11"/>
        <rFont val="Times New Roman"/>
        <charset val="134"/>
      </rPr>
      <t>80</t>
    </r>
    <r>
      <rPr>
        <sz val="11"/>
        <rFont val="宋体"/>
        <charset val="134"/>
      </rPr>
      <t>亩罗汉果、</t>
    </r>
    <r>
      <rPr>
        <sz val="11"/>
        <rFont val="Times New Roman"/>
        <charset val="134"/>
      </rPr>
      <t>20</t>
    </r>
    <r>
      <rPr>
        <sz val="11"/>
        <rFont val="宋体"/>
        <charset val="134"/>
      </rPr>
      <t>亩柑橘的发展，提高农产品的价值，增加农民收入。</t>
    </r>
  </si>
  <si>
    <t>桥板乡江边村上龙水屯麻山弄至白塔山柑橘产业路建设项目</t>
  </si>
  <si>
    <t>江边村</t>
  </si>
  <si>
    <r>
      <rPr>
        <sz val="11"/>
        <rFont val="宋体"/>
        <charset val="134"/>
      </rPr>
      <t>建设上龙水屯麻山弄至白塔山产业硬化路，约</t>
    </r>
    <r>
      <rPr>
        <sz val="11"/>
        <rFont val="Times New Roman"/>
        <charset val="134"/>
      </rPr>
      <t>1500</t>
    </r>
    <r>
      <rPr>
        <sz val="11"/>
        <rFont val="宋体"/>
        <charset val="134"/>
      </rPr>
      <t>米。</t>
    </r>
  </si>
  <si>
    <r>
      <rPr>
        <sz val="11"/>
        <rFont val="宋体"/>
        <charset val="134"/>
      </rPr>
      <t>带动基地甘蔗</t>
    </r>
    <r>
      <rPr>
        <sz val="11"/>
        <rFont val="Times New Roman"/>
        <charset val="134"/>
      </rPr>
      <t>100</t>
    </r>
    <r>
      <rPr>
        <sz val="11"/>
        <rFont val="宋体"/>
        <charset val="134"/>
      </rPr>
      <t>亩，柑橘</t>
    </r>
    <r>
      <rPr>
        <sz val="11"/>
        <rFont val="Times New Roman"/>
        <charset val="134"/>
      </rPr>
      <t>100</t>
    </r>
    <r>
      <rPr>
        <sz val="11"/>
        <rFont val="宋体"/>
        <charset val="134"/>
      </rPr>
      <t>亩产业发展类。受益</t>
    </r>
    <r>
      <rPr>
        <sz val="11"/>
        <rFont val="Times New Roman"/>
        <charset val="134"/>
      </rPr>
      <t>47</t>
    </r>
    <r>
      <rPr>
        <sz val="11"/>
        <rFont val="宋体"/>
        <charset val="134"/>
      </rPr>
      <t>户</t>
    </r>
    <r>
      <rPr>
        <sz val="11"/>
        <rFont val="Times New Roman"/>
        <charset val="134"/>
      </rPr>
      <t>148</t>
    </r>
    <r>
      <rPr>
        <sz val="11"/>
        <rFont val="宋体"/>
        <charset val="134"/>
      </rPr>
      <t>人。</t>
    </r>
  </si>
  <si>
    <t>桥板乡桥板村松树屯优质稻产业基地道路硬化工程</t>
  </si>
  <si>
    <r>
      <rPr>
        <sz val="11"/>
        <rFont val="宋体"/>
        <charset val="134"/>
      </rPr>
      <t>松树坡环坡产业路硬化，宽</t>
    </r>
    <r>
      <rPr>
        <sz val="11"/>
        <rFont val="Times New Roman"/>
        <charset val="134"/>
      </rPr>
      <t>3.5</t>
    </r>
    <r>
      <rPr>
        <sz val="11"/>
        <rFont val="宋体"/>
        <charset val="134"/>
      </rPr>
      <t>米；长</t>
    </r>
    <r>
      <rPr>
        <sz val="11"/>
        <rFont val="Times New Roman"/>
        <charset val="134"/>
      </rPr>
      <t>700</t>
    </r>
    <r>
      <rPr>
        <sz val="11"/>
        <rFont val="宋体"/>
        <charset val="134"/>
      </rPr>
      <t>米</t>
    </r>
  </si>
  <si>
    <r>
      <rPr>
        <sz val="11"/>
        <rFont val="宋体"/>
        <charset val="134"/>
      </rPr>
      <t>解决上拉镜、下古莫、松树屯</t>
    </r>
    <r>
      <rPr>
        <sz val="11"/>
        <rFont val="Times New Roman"/>
        <charset val="134"/>
      </rPr>
      <t>150</t>
    </r>
    <r>
      <rPr>
        <sz val="11"/>
        <rFont val="宋体"/>
        <charset val="134"/>
      </rPr>
      <t>户</t>
    </r>
    <r>
      <rPr>
        <sz val="11"/>
        <rFont val="Times New Roman"/>
        <charset val="134"/>
      </rPr>
      <t>500</t>
    </r>
    <r>
      <rPr>
        <sz val="11"/>
        <rFont val="宋体"/>
        <charset val="134"/>
      </rPr>
      <t>人村民通行、发展优质稻、西红柿产业，产业覆盖</t>
    </r>
    <r>
      <rPr>
        <sz val="11"/>
        <rFont val="Times New Roman"/>
        <charset val="134"/>
      </rPr>
      <t>200</t>
    </r>
    <r>
      <rPr>
        <sz val="11"/>
        <rFont val="宋体"/>
        <charset val="134"/>
      </rPr>
      <t>亩，增加收入。</t>
    </r>
  </si>
  <si>
    <t>桥板乡桥板村上光屯至拉站水库西红柿产业基地道路硬化工程</t>
  </si>
  <si>
    <r>
      <rPr>
        <sz val="11"/>
        <rFont val="宋体"/>
        <charset val="134"/>
      </rPr>
      <t>上光至拉站水库产业路硬化，宽</t>
    </r>
    <r>
      <rPr>
        <sz val="11"/>
        <rFont val="Times New Roman"/>
        <charset val="134"/>
      </rPr>
      <t>3.5</t>
    </r>
    <r>
      <rPr>
        <sz val="11"/>
        <rFont val="宋体"/>
        <charset val="134"/>
      </rPr>
      <t>米；长</t>
    </r>
    <r>
      <rPr>
        <sz val="11"/>
        <rFont val="Times New Roman"/>
        <charset val="134"/>
      </rPr>
      <t>700</t>
    </r>
    <r>
      <rPr>
        <sz val="11"/>
        <rFont val="宋体"/>
        <charset val="134"/>
      </rPr>
      <t>米</t>
    </r>
  </si>
  <si>
    <r>
      <rPr>
        <sz val="11"/>
        <rFont val="宋体"/>
        <charset val="134"/>
      </rPr>
      <t>解决上光屯、西安屯、拉站屯</t>
    </r>
    <r>
      <rPr>
        <sz val="11"/>
        <rFont val="Times New Roman"/>
        <charset val="134"/>
      </rPr>
      <t>180</t>
    </r>
    <r>
      <rPr>
        <sz val="11"/>
        <rFont val="宋体"/>
        <charset val="134"/>
      </rPr>
      <t>户</t>
    </r>
    <r>
      <rPr>
        <sz val="11"/>
        <rFont val="Times New Roman"/>
        <charset val="134"/>
      </rPr>
      <t>600</t>
    </r>
    <r>
      <rPr>
        <sz val="11"/>
        <rFont val="宋体"/>
        <charset val="134"/>
      </rPr>
      <t>人村民通行、发展优质稻、西红柿产业，产业覆盖</t>
    </r>
    <r>
      <rPr>
        <sz val="11"/>
        <rFont val="Times New Roman"/>
        <charset val="134"/>
      </rPr>
      <t>300</t>
    </r>
    <r>
      <rPr>
        <sz val="11"/>
        <rFont val="宋体"/>
        <charset val="134"/>
      </rPr>
      <t>亩，增加收入。</t>
    </r>
  </si>
  <si>
    <r>
      <rPr>
        <sz val="11"/>
        <rFont val="宋体"/>
        <charset val="134"/>
      </rPr>
      <t>通过改善产业基础配套设施建设、销售农产品等方式，促进特色产业发展类，预计农户年增收超过</t>
    </r>
    <r>
      <rPr>
        <sz val="11"/>
        <rFont val="Times New Roman"/>
        <charset val="134"/>
      </rPr>
      <t>0.2</t>
    </r>
    <r>
      <rPr>
        <sz val="11"/>
        <rFont val="宋体"/>
        <charset val="134"/>
      </rPr>
      <t>万元。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</si>
</sst>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 numFmtId="178" formatCode="0.00_);\(0.00\)"/>
    <numFmt numFmtId="179" formatCode="0_);\(0\)"/>
    <numFmt numFmtId="180" formatCode="0.00_ "/>
    <numFmt numFmtId="181" formatCode="#,##0.00_ "/>
  </numFmts>
  <fonts count="58">
    <font>
      <sz val="11"/>
      <color theme="1"/>
      <name val="宋体"/>
      <charset val="134"/>
      <scheme val="minor"/>
    </font>
    <font>
      <sz val="11"/>
      <name val="宋体"/>
      <charset val="134"/>
      <scheme val="minor"/>
    </font>
    <font>
      <sz val="11"/>
      <name val="方正小标宋简体"/>
      <charset val="134"/>
    </font>
    <font>
      <b/>
      <sz val="11"/>
      <name val="Times New Roman"/>
      <charset val="134"/>
    </font>
    <font>
      <sz val="11"/>
      <name val="宋体"/>
      <charset val="134"/>
    </font>
    <font>
      <sz val="11"/>
      <name val="Times New Roman"/>
      <charset val="134"/>
    </font>
    <font>
      <sz val="11"/>
      <name val="黑体"/>
      <charset val="134"/>
    </font>
    <font>
      <sz val="18"/>
      <name val="方正小标宋简体"/>
      <charset val="134"/>
    </font>
    <font>
      <b/>
      <sz val="11"/>
      <name val="黑体"/>
      <charset val="134"/>
    </font>
    <font>
      <b/>
      <sz val="11"/>
      <name val="宋体"/>
      <charset val="134"/>
    </font>
    <font>
      <sz val="14"/>
      <name val="黑体"/>
      <charset val="134"/>
    </font>
    <font>
      <sz val="12"/>
      <name val="宋体"/>
      <charset val="134"/>
      <scheme val="minor"/>
    </font>
    <font>
      <sz val="12"/>
      <name val="宋体"/>
      <charset val="134"/>
    </font>
    <font>
      <sz val="10.5"/>
      <name val="宋体"/>
      <charset val="134"/>
    </font>
    <font>
      <sz val="11"/>
      <name val="Courier New"/>
      <charset val="0"/>
    </font>
    <font>
      <b/>
      <sz val="12"/>
      <name val="宋体"/>
      <charset val="134"/>
    </font>
    <font>
      <b/>
      <sz val="9"/>
      <name val="仿宋_GB2312"/>
      <charset val="134"/>
    </font>
    <font>
      <sz val="11"/>
      <name val="宋体"/>
      <charset val="0"/>
    </font>
    <font>
      <b/>
      <sz val="11"/>
      <name val="仿宋_GB2312"/>
      <charset val="134"/>
    </font>
    <font>
      <sz val="10"/>
      <name val="宋体"/>
      <charset val="134"/>
    </font>
    <font>
      <b/>
      <sz val="11"/>
      <name val="宋体"/>
      <charset val="134"/>
      <scheme val="minor"/>
    </font>
    <font>
      <b/>
      <sz val="22"/>
      <name val="方正小标宋简体"/>
      <charset val="134"/>
    </font>
    <font>
      <sz val="16"/>
      <name val="仿宋_GB2312"/>
      <charset val="134"/>
    </font>
    <font>
      <b/>
      <sz val="14"/>
      <name val="黑体"/>
      <charset val="134"/>
    </font>
    <font>
      <b/>
      <sz val="16"/>
      <name val="仿宋_GB2312"/>
      <charset val="134"/>
    </font>
    <font>
      <b/>
      <sz val="14"/>
      <name val="宋体"/>
      <charset val="134"/>
    </font>
    <font>
      <b/>
      <sz val="16"/>
      <name val="黑体"/>
      <charset val="134"/>
    </font>
    <font>
      <b/>
      <sz val="16"/>
      <name val="Times New Roman"/>
      <charset val="134"/>
    </font>
    <font>
      <b/>
      <sz val="14"/>
      <name val="Times New Roman"/>
      <charset val="134"/>
    </font>
    <font>
      <b/>
      <sz val="12"/>
      <name val="黑体"/>
      <charset val="134"/>
    </font>
    <font>
      <sz val="12"/>
      <name val="黑体"/>
      <charset val="134"/>
    </font>
    <font>
      <b/>
      <sz val="14"/>
      <name val="仿宋_GB2312"/>
      <charset val="134"/>
    </font>
    <font>
      <sz val="16"/>
      <name val="黑体"/>
      <charset val="134"/>
    </font>
    <font>
      <sz val="10"/>
      <name val="仿宋_GB2312"/>
      <charset val="134"/>
    </font>
    <font>
      <b/>
      <sz val="10"/>
      <name val="黑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indexed="8"/>
      <name val="宋体"/>
      <charset val="134"/>
    </font>
    <font>
      <sz val="11"/>
      <color rgb="FF000000"/>
      <name val="宋体"/>
      <charset val="134"/>
    </font>
  </fonts>
  <fills count="3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diagonal/>
    </border>
    <border>
      <left style="thin">
        <color auto="1"/>
      </left>
      <right style="thin">
        <color indexed="0"/>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6" borderId="15"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3" fillId="0" borderId="0" applyNumberFormat="0" applyFill="0" applyBorder="0" applyAlignment="0" applyProtection="0">
      <alignment vertical="center"/>
    </xf>
    <xf numFmtId="0" fontId="44" fillId="7" borderId="18" applyNumberFormat="0" applyAlignment="0" applyProtection="0">
      <alignment vertical="center"/>
    </xf>
    <xf numFmtId="0" fontId="45" fillId="8" borderId="19" applyNumberFormat="0" applyAlignment="0" applyProtection="0">
      <alignment vertical="center"/>
    </xf>
    <xf numFmtId="0" fontId="46" fillId="8" borderId="18" applyNumberFormat="0" applyAlignment="0" applyProtection="0">
      <alignment vertical="center"/>
    </xf>
    <xf numFmtId="0" fontId="47" fillId="9" borderId="20" applyNumberFormat="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4" fillId="34" borderId="0" applyNumberFormat="0" applyBorder="0" applyAlignment="0" applyProtection="0">
      <alignment vertical="center"/>
    </xf>
    <xf numFmtId="0" fontId="54" fillId="35" borderId="0" applyNumberFormat="0" applyBorder="0" applyAlignment="0" applyProtection="0">
      <alignment vertical="center"/>
    </xf>
    <xf numFmtId="0" fontId="53" fillId="36" borderId="0" applyNumberFormat="0" applyBorder="0" applyAlignment="0" applyProtection="0">
      <alignment vertical="center"/>
    </xf>
    <xf numFmtId="0" fontId="55" fillId="0" borderId="0">
      <alignment vertical="center"/>
    </xf>
    <xf numFmtId="0" fontId="12" fillId="0" borderId="0">
      <alignment vertical="center"/>
    </xf>
    <xf numFmtId="0" fontId="56" fillId="0" borderId="0">
      <alignment vertical="center"/>
    </xf>
    <xf numFmtId="0" fontId="57" fillId="0" borderId="0">
      <protection locked="0"/>
    </xf>
  </cellStyleXfs>
  <cellXfs count="16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center" vertical="center"/>
    </xf>
    <xf numFmtId="0" fontId="1" fillId="0" borderId="0" xfId="0" applyFont="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9" fillId="0" borderId="2"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176" fontId="3" fillId="0" borderId="1" xfId="49"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8" fillId="0" borderId="5" xfId="49" applyFont="1" applyFill="1" applyBorder="1" applyAlignment="1">
      <alignment horizontal="center" vertical="center" wrapText="1"/>
    </xf>
    <xf numFmtId="0" fontId="8" fillId="0" borderId="6" xfId="49" applyFont="1" applyFill="1" applyBorder="1" applyAlignment="1">
      <alignment horizontal="center" vertical="center" wrapText="1"/>
    </xf>
    <xf numFmtId="0" fontId="8" fillId="0" borderId="7" xfId="49"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3" fillId="0" borderId="0" xfId="49" applyFont="1" applyFill="1" applyAlignment="1">
      <alignment horizontal="center" vertical="center" wrapText="1"/>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5"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wrapText="1"/>
    </xf>
    <xf numFmtId="0" fontId="4" fillId="3"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Alignment="1">
      <alignment vertical="center"/>
    </xf>
    <xf numFmtId="0" fontId="2" fillId="0" borderId="0" xfId="0" applyFont="1" applyFill="1" applyAlignment="1">
      <alignment horizontal="right" vertical="center" wrapText="1"/>
    </xf>
    <xf numFmtId="0" fontId="9" fillId="2" borderId="1"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17" fillId="0" borderId="10" xfId="0" applyFont="1" applyFill="1" applyBorder="1" applyAlignment="1">
      <alignment horizontal="left" vertical="center" wrapText="1"/>
    </xf>
    <xf numFmtId="0" fontId="17" fillId="0" borderId="10" xfId="0" applyFont="1" applyFill="1" applyBorder="1" applyAlignment="1">
      <alignment horizontal="center" vertical="center"/>
    </xf>
    <xf numFmtId="0" fontId="17" fillId="0" borderId="9" xfId="0" applyFont="1" applyFill="1" applyBorder="1" applyAlignment="1">
      <alignment horizontal="left" vertical="center" wrapText="1"/>
    </xf>
    <xf numFmtId="0" fontId="17" fillId="0" borderId="9" xfId="0" applyFont="1" applyFill="1" applyBorder="1" applyAlignment="1">
      <alignment horizontal="center" vertical="center"/>
    </xf>
    <xf numFmtId="0" fontId="4" fillId="0" borderId="9"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4" xfId="52" applyFont="1" applyFill="1" applyBorder="1" applyAlignment="1" applyProtection="1">
      <alignment horizontal="left" vertical="center" wrapText="1"/>
    </xf>
    <xf numFmtId="0" fontId="4" fillId="0" borderId="11" xfId="0"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9" fillId="2" borderId="1" xfId="0" applyFont="1" applyFill="1" applyBorder="1" applyAlignment="1">
      <alignment horizontal="center" vertical="center"/>
    </xf>
    <xf numFmtId="0" fontId="4" fillId="0" borderId="1" xfId="51"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17" fillId="0" borderId="12" xfId="0"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0" fontId="4" fillId="0" borderId="11" xfId="0" applyNumberFormat="1" applyFont="1" applyFill="1" applyBorder="1" applyAlignment="1" applyProtection="1">
      <alignment horizontal="left" vertical="center" wrapText="1"/>
    </xf>
    <xf numFmtId="0" fontId="18"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179" fontId="4" fillId="0" borderId="1" xfId="5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8" fillId="0" borderId="13" xfId="0" applyFont="1" applyFill="1" applyBorder="1" applyAlignment="1">
      <alignment horizontal="center" vertical="center"/>
    </xf>
    <xf numFmtId="0" fontId="4" fillId="0" borderId="1" xfId="0" applyFont="1" applyFill="1" applyBorder="1" applyAlignment="1">
      <alignment horizontal="justify" vertical="center"/>
    </xf>
    <xf numFmtId="0" fontId="4" fillId="5"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 fillId="0" borderId="0" xfId="0" applyFont="1" applyAlignment="1">
      <alignment horizontal="left" vertical="center" wrapText="1"/>
    </xf>
    <xf numFmtId="0" fontId="4" fillId="0" borderId="9"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vertical="center"/>
    </xf>
    <xf numFmtId="0" fontId="4" fillId="5"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4" fillId="0" borderId="0" xfId="0" applyFont="1" applyFill="1" applyAlignment="1">
      <alignment horizontal="justify" vertical="center"/>
    </xf>
    <xf numFmtId="0" fontId="9" fillId="0" borderId="0"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1" fillId="0" borderId="0" xfId="0" applyFont="1" applyFill="1">
      <alignment vertical="center"/>
    </xf>
    <xf numFmtId="176" fontId="1" fillId="0" borderId="0" xfId="0" applyNumberFormat="1" applyFont="1" applyFill="1">
      <alignment vertical="center"/>
    </xf>
    <xf numFmtId="180" fontId="1" fillId="0" borderId="0" xfId="0" applyNumberFormat="1" applyFont="1" applyFill="1">
      <alignment vertical="center"/>
    </xf>
    <xf numFmtId="10" fontId="1" fillId="0" borderId="0" xfId="0" applyNumberFormat="1" applyFont="1" applyFill="1">
      <alignment vertical="center"/>
    </xf>
    <xf numFmtId="0" fontId="21" fillId="0" borderId="0" xfId="0" applyFont="1" applyFill="1" applyBorder="1" applyAlignment="1">
      <alignment horizontal="center" vertical="center" wrapText="1"/>
    </xf>
    <xf numFmtId="176" fontId="21" fillId="0" borderId="0" xfId="0" applyNumberFormat="1" applyFont="1" applyFill="1" applyBorder="1" applyAlignment="1">
      <alignment horizontal="center" vertical="center" wrapText="1"/>
    </xf>
    <xf numFmtId="180" fontId="21" fillId="0" borderId="0" xfId="0" applyNumberFormat="1" applyFont="1" applyFill="1" applyBorder="1" applyAlignment="1">
      <alignment horizontal="center" vertical="center" wrapText="1"/>
    </xf>
    <xf numFmtId="0" fontId="22" fillId="0" borderId="0" xfId="0" applyFont="1" applyFill="1" applyAlignment="1">
      <alignment horizontal="right" vertical="center" wrapText="1"/>
    </xf>
    <xf numFmtId="176" fontId="22" fillId="0" borderId="0" xfId="0" applyNumberFormat="1" applyFont="1" applyFill="1" applyAlignment="1">
      <alignment horizontal="right" vertical="center" wrapText="1"/>
    </xf>
    <xf numFmtId="180" fontId="22" fillId="0" borderId="0" xfId="0" applyNumberFormat="1" applyFont="1" applyFill="1" applyAlignment="1">
      <alignment horizontal="right" vertical="center" wrapText="1"/>
    </xf>
    <xf numFmtId="181" fontId="23"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180" fontId="25" fillId="0" borderId="1" xfId="0" applyNumberFormat="1"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181" fontId="26" fillId="2" borderId="1" xfId="0" applyNumberFormat="1" applyFont="1" applyFill="1" applyBorder="1" applyAlignment="1">
      <alignment horizontal="center" vertical="center" wrapText="1"/>
    </xf>
    <xf numFmtId="176" fontId="27" fillId="2" borderId="1" xfId="0" applyNumberFormat="1" applyFont="1" applyFill="1" applyBorder="1" applyAlignment="1">
      <alignment horizontal="center" vertical="center" wrapText="1"/>
    </xf>
    <xf numFmtId="180" fontId="27" fillId="2" borderId="1" xfId="0" applyNumberFormat="1" applyFont="1" applyFill="1" applyBorder="1" applyAlignment="1">
      <alignment horizontal="center" vertical="center" wrapText="1"/>
    </xf>
    <xf numFmtId="177" fontId="28"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81"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176" fontId="26" fillId="2" borderId="1" xfId="0" applyNumberFormat="1" applyFont="1" applyFill="1" applyBorder="1" applyAlignment="1">
      <alignment horizontal="center" vertical="center" wrapText="1"/>
    </xf>
    <xf numFmtId="180" fontId="26" fillId="2" borderId="1" xfId="0" applyNumberFormat="1" applyFont="1" applyFill="1" applyBorder="1" applyAlignment="1">
      <alignment horizontal="center" vertical="center" wrapText="1"/>
    </xf>
    <xf numFmtId="181" fontId="10" fillId="0" borderId="1" xfId="0"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xf>
    <xf numFmtId="177" fontId="30" fillId="0" borderId="1" xfId="0" applyNumberFormat="1" applyFont="1" applyFill="1" applyBorder="1" applyAlignment="1">
      <alignment horizontal="center" vertical="center" wrapText="1"/>
    </xf>
    <xf numFmtId="176" fontId="30" fillId="2" borderId="1" xfId="0" applyNumberFormat="1" applyFont="1" applyFill="1" applyBorder="1" applyAlignment="1">
      <alignment horizontal="center" vertical="center" wrapText="1"/>
    </xf>
    <xf numFmtId="180" fontId="30" fillId="2" borderId="1" xfId="0" applyNumberFormat="1" applyFont="1" applyFill="1" applyBorder="1" applyAlignment="1">
      <alignment horizontal="center" vertical="center" wrapText="1"/>
    </xf>
    <xf numFmtId="10" fontId="21" fillId="0" borderId="0" xfId="0" applyNumberFormat="1" applyFont="1" applyFill="1" applyBorder="1" applyAlignment="1">
      <alignment horizontal="center" vertical="center" wrapText="1"/>
    </xf>
    <xf numFmtId="10" fontId="22" fillId="0" borderId="0" xfId="0" applyNumberFormat="1" applyFont="1" applyFill="1" applyAlignment="1">
      <alignment horizontal="right" vertical="center" wrapText="1"/>
    </xf>
    <xf numFmtId="10" fontId="24" fillId="0" borderId="5" xfId="0" applyNumberFormat="1" applyFont="1" applyFill="1" applyBorder="1" applyAlignment="1">
      <alignment horizontal="center" vertical="center" wrapText="1"/>
    </xf>
    <xf numFmtId="181" fontId="31" fillId="0" borderId="5" xfId="0" applyNumberFormat="1" applyFont="1" applyFill="1" applyBorder="1" applyAlignment="1">
      <alignment horizontal="center" vertical="center" wrapText="1"/>
    </xf>
    <xf numFmtId="10" fontId="24" fillId="0" borderId="7"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0" fontId="32" fillId="2" borderId="1" xfId="3" applyNumberFormat="1" applyFont="1" applyFill="1" applyBorder="1" applyAlignment="1">
      <alignment horizontal="center" vertical="center" wrapText="1"/>
    </xf>
    <xf numFmtId="181" fontId="33" fillId="2" borderId="1" xfId="0" applyNumberFormat="1" applyFont="1" applyFill="1" applyBorder="1" applyAlignment="1">
      <alignment horizontal="center" vertical="center" wrapText="1"/>
    </xf>
    <xf numFmtId="10" fontId="32" fillId="0" borderId="1" xfId="3" applyNumberFormat="1" applyFont="1" applyFill="1" applyBorder="1" applyAlignment="1">
      <alignment horizontal="center" vertical="center" wrapText="1"/>
    </xf>
    <xf numFmtId="181" fontId="34" fillId="2" borderId="1" xfId="0" applyNumberFormat="1" applyFont="1" applyFill="1" applyBorder="1" applyAlignment="1">
      <alignment horizontal="center" vertical="center" wrapText="1"/>
    </xf>
    <xf numFmtId="17" fontId="8" fillId="0" borderId="0" xfId="0" applyNumberFormat="1" applyFont="1" applyFill="1" applyAlignment="1">
      <alignment horizontal="center" vertical="center" wrapText="1"/>
    </xf>
    <xf numFmtId="10" fontId="10" fillId="0" borderId="1" xfId="3" applyNumberFormat="1" applyFont="1" applyFill="1" applyBorder="1" applyAlignment="1">
      <alignment horizontal="center" vertical="center" wrapText="1"/>
    </xf>
    <xf numFmtId="181" fontId="10" fillId="0" borderId="1" xfId="3" applyNumberFormat="1" applyFont="1" applyFill="1" applyBorder="1" applyAlignment="1">
      <alignment horizontal="center" vertical="center" wrapText="1"/>
    </xf>
    <xf numFmtId="10" fontId="29" fillId="2" borderId="1" xfId="3" applyNumberFormat="1" applyFont="1" applyFill="1" applyBorder="1" applyAlignment="1">
      <alignment horizontal="center" vertical="center" wrapText="1"/>
    </xf>
    <xf numFmtId="181" fontId="10" fillId="0" borderId="1" xfId="0" applyNumberFormat="1" applyFont="1" applyFill="1" applyBorder="1" applyAlignment="1">
      <alignment horizontal="left" vertical="center" wrapText="1"/>
    </xf>
    <xf numFmtId="181" fontId="6" fillId="0" borderId="1" xfId="0" applyNumberFormat="1" applyFont="1" applyFill="1" applyBorder="1" applyAlignment="1">
      <alignment horizontal="left" vertical="center" wrapText="1"/>
    </xf>
    <xf numFmtId="181" fontId="30" fillId="2" borderId="1" xfId="3" applyNumberFormat="1" applyFont="1" applyFill="1" applyBorder="1" applyAlignment="1">
      <alignment horizontal="center" vertical="center" wrapText="1"/>
    </xf>
    <xf numFmtId="181" fontId="35" fillId="2" borderId="1" xfId="0" applyNumberFormat="1" applyFont="1" applyFill="1" applyBorder="1" applyAlignment="1">
      <alignment horizontal="left" vertical="center" wrapText="1"/>
    </xf>
    <xf numFmtId="181" fontId="30"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2"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1" xfId="49"/>
    <cellStyle name="常规 88" xfId="50"/>
    <cellStyle name="常规 23" xfId="51"/>
    <cellStyle name="常规 2 73"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618490</xdr:colOff>
      <xdr:row>86</xdr:row>
      <xdr:rowOff>0</xdr:rowOff>
    </xdr:from>
    <xdr:to>
      <xdr:col>14</xdr:col>
      <xdr:colOff>628015</xdr:colOff>
      <xdr:row>86</xdr:row>
      <xdr:rowOff>114300</xdr:rowOff>
    </xdr:to>
    <xdr:pic>
      <xdr:nvPicPr>
        <xdr:cNvPr id="2" name="Picture 8182" descr="clip_image9318"/>
        <xdr:cNvPicPr>
          <a:picLocks noChangeAspect="1"/>
        </xdr:cNvPicPr>
      </xdr:nvPicPr>
      <xdr:blipFill>
        <a:blip r:embed="rId1"/>
        <a:stretch>
          <a:fillRect/>
        </a:stretch>
      </xdr:blipFill>
      <xdr:spPr>
        <a:xfrm>
          <a:off x="10521315" y="41440100"/>
          <a:ext cx="9525" cy="114300"/>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374650</xdr:rowOff>
    </xdr:to>
    <xdr:pic>
      <xdr:nvPicPr>
        <xdr:cNvPr id="24" name="Picture 8182" descr="clip_image9318"/>
        <xdr:cNvPicPr>
          <a:picLocks noChangeAspect="1"/>
        </xdr:cNvPicPr>
      </xdr:nvPicPr>
      <xdr:blipFill>
        <a:blip r:embed="rId1"/>
        <a:stretch>
          <a:fillRect/>
        </a:stretch>
      </xdr:blipFill>
      <xdr:spPr>
        <a:xfrm>
          <a:off x="10521315" y="41440100"/>
          <a:ext cx="9525" cy="374650"/>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361950</xdr:rowOff>
    </xdr:to>
    <xdr:pic>
      <xdr:nvPicPr>
        <xdr:cNvPr id="156" name="Picture 8182" descr="clip_image9318"/>
        <xdr:cNvPicPr>
          <a:picLocks noChangeAspect="1"/>
        </xdr:cNvPicPr>
      </xdr:nvPicPr>
      <xdr:blipFill>
        <a:blip r:embed="rId1"/>
        <a:stretch>
          <a:fillRect/>
        </a:stretch>
      </xdr:blipFill>
      <xdr:spPr>
        <a:xfrm>
          <a:off x="10521315" y="41440100"/>
          <a:ext cx="9525" cy="361950"/>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354965</xdr:rowOff>
    </xdr:to>
    <xdr:pic>
      <xdr:nvPicPr>
        <xdr:cNvPr id="420" name="Picture 8182" descr="clip_image9318"/>
        <xdr:cNvPicPr>
          <a:picLocks noChangeAspect="1"/>
        </xdr:cNvPicPr>
      </xdr:nvPicPr>
      <xdr:blipFill>
        <a:blip r:embed="rId1"/>
        <a:stretch>
          <a:fillRect/>
        </a:stretch>
      </xdr:blipFill>
      <xdr:spPr>
        <a:xfrm>
          <a:off x="10521315" y="41440100"/>
          <a:ext cx="9525" cy="354965"/>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111760</xdr:rowOff>
    </xdr:to>
    <xdr:pic>
      <xdr:nvPicPr>
        <xdr:cNvPr id="530" name="Picture 8182" descr="clip_image9318"/>
        <xdr:cNvPicPr>
          <a:picLocks noChangeAspect="1"/>
        </xdr:cNvPicPr>
      </xdr:nvPicPr>
      <xdr:blipFill>
        <a:blip r:embed="rId1"/>
        <a:stretch>
          <a:fillRect/>
        </a:stretch>
      </xdr:blipFill>
      <xdr:spPr>
        <a:xfrm>
          <a:off x="10521315" y="41440100"/>
          <a:ext cx="9525" cy="111760"/>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123825</xdr:rowOff>
    </xdr:to>
    <xdr:pic>
      <xdr:nvPicPr>
        <xdr:cNvPr id="662" name="Picture 8182" descr="clip_image9318"/>
        <xdr:cNvPicPr>
          <a:picLocks noChangeAspect="1"/>
        </xdr:cNvPicPr>
      </xdr:nvPicPr>
      <xdr:blipFill>
        <a:blip r:embed="rId1"/>
        <a:stretch>
          <a:fillRect/>
        </a:stretch>
      </xdr:blipFill>
      <xdr:spPr>
        <a:xfrm>
          <a:off x="10521315" y="41440100"/>
          <a:ext cx="9525" cy="123825"/>
        </a:xfrm>
        <a:prstGeom prst="rect">
          <a:avLst/>
        </a:prstGeom>
        <a:noFill/>
        <a:ln w="9525">
          <a:noFill/>
        </a:ln>
      </xdr:spPr>
    </xdr:pic>
    <xdr:clientData/>
  </xdr:twoCellAnchor>
  <xdr:twoCellAnchor editAs="oneCell">
    <xdr:from>
      <xdr:col>14</xdr:col>
      <xdr:colOff>613410</xdr:colOff>
      <xdr:row>86</xdr:row>
      <xdr:rowOff>0</xdr:rowOff>
    </xdr:from>
    <xdr:to>
      <xdr:col>14</xdr:col>
      <xdr:colOff>628015</xdr:colOff>
      <xdr:row>86</xdr:row>
      <xdr:rowOff>123825</xdr:rowOff>
    </xdr:to>
    <xdr:pic>
      <xdr:nvPicPr>
        <xdr:cNvPr id="926" name="Picture 8182" descr="clip_image9318"/>
        <xdr:cNvPicPr>
          <a:picLocks noChangeAspect="1"/>
        </xdr:cNvPicPr>
      </xdr:nvPicPr>
      <xdr:blipFill>
        <a:blip r:embed="rId1"/>
        <a:stretch>
          <a:fillRect/>
        </a:stretch>
      </xdr:blipFill>
      <xdr:spPr>
        <a:xfrm>
          <a:off x="10516235" y="41440100"/>
          <a:ext cx="14605" cy="123825"/>
        </a:xfrm>
        <a:prstGeom prst="rect">
          <a:avLst/>
        </a:prstGeom>
        <a:noFill/>
        <a:ln w="9525">
          <a:noFill/>
        </a:ln>
      </xdr:spPr>
    </xdr:pic>
    <xdr:clientData/>
  </xdr:twoCellAnchor>
  <xdr:twoCellAnchor editAs="oneCell">
    <xdr:from>
      <xdr:col>14</xdr:col>
      <xdr:colOff>613410</xdr:colOff>
      <xdr:row>86</xdr:row>
      <xdr:rowOff>0</xdr:rowOff>
    </xdr:from>
    <xdr:to>
      <xdr:col>14</xdr:col>
      <xdr:colOff>628015</xdr:colOff>
      <xdr:row>86</xdr:row>
      <xdr:rowOff>367665</xdr:rowOff>
    </xdr:to>
    <xdr:pic>
      <xdr:nvPicPr>
        <xdr:cNvPr id="948" name="Picture 8182" descr="clip_image9318"/>
        <xdr:cNvPicPr>
          <a:picLocks noChangeAspect="1"/>
        </xdr:cNvPicPr>
      </xdr:nvPicPr>
      <xdr:blipFill>
        <a:blip r:embed="rId1"/>
        <a:stretch>
          <a:fillRect/>
        </a:stretch>
      </xdr:blipFill>
      <xdr:spPr>
        <a:xfrm>
          <a:off x="10516235" y="41440100"/>
          <a:ext cx="14605" cy="367665"/>
        </a:xfrm>
        <a:prstGeom prst="rect">
          <a:avLst/>
        </a:prstGeom>
        <a:noFill/>
        <a:ln w="9525">
          <a:noFill/>
        </a:ln>
      </xdr:spPr>
    </xdr:pic>
    <xdr:clientData/>
  </xdr:twoCellAnchor>
  <xdr:twoCellAnchor editAs="oneCell">
    <xdr:from>
      <xdr:col>14</xdr:col>
      <xdr:colOff>613410</xdr:colOff>
      <xdr:row>86</xdr:row>
      <xdr:rowOff>0</xdr:rowOff>
    </xdr:from>
    <xdr:to>
      <xdr:col>14</xdr:col>
      <xdr:colOff>628015</xdr:colOff>
      <xdr:row>86</xdr:row>
      <xdr:rowOff>354965</xdr:rowOff>
    </xdr:to>
    <xdr:pic>
      <xdr:nvPicPr>
        <xdr:cNvPr id="1212" name="Picture 8182" descr="clip_image9318"/>
        <xdr:cNvPicPr>
          <a:picLocks noChangeAspect="1"/>
        </xdr:cNvPicPr>
      </xdr:nvPicPr>
      <xdr:blipFill>
        <a:blip r:embed="rId1"/>
        <a:stretch>
          <a:fillRect/>
        </a:stretch>
      </xdr:blipFill>
      <xdr:spPr>
        <a:xfrm>
          <a:off x="10516235" y="41440100"/>
          <a:ext cx="14605" cy="354965"/>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106680</xdr:rowOff>
    </xdr:to>
    <xdr:pic>
      <xdr:nvPicPr>
        <xdr:cNvPr id="1718" name="Picture 8182" descr="clip_image9318"/>
        <xdr:cNvPicPr>
          <a:picLocks noChangeAspect="1"/>
        </xdr:cNvPicPr>
      </xdr:nvPicPr>
      <xdr:blipFill>
        <a:blip r:embed="rId1"/>
        <a:stretch>
          <a:fillRect/>
        </a:stretch>
      </xdr:blipFill>
      <xdr:spPr>
        <a:xfrm>
          <a:off x="10521315" y="41440100"/>
          <a:ext cx="9525" cy="106680"/>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362585</xdr:rowOff>
    </xdr:to>
    <xdr:pic>
      <xdr:nvPicPr>
        <xdr:cNvPr id="1740" name="Picture 8182" descr="clip_image9318"/>
        <xdr:cNvPicPr>
          <a:picLocks noChangeAspect="1"/>
        </xdr:cNvPicPr>
      </xdr:nvPicPr>
      <xdr:blipFill>
        <a:blip r:embed="rId1"/>
        <a:stretch>
          <a:fillRect/>
        </a:stretch>
      </xdr:blipFill>
      <xdr:spPr>
        <a:xfrm>
          <a:off x="10521315" y="41440100"/>
          <a:ext cx="9525" cy="362585"/>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349885</xdr:rowOff>
    </xdr:to>
    <xdr:pic>
      <xdr:nvPicPr>
        <xdr:cNvPr id="2004" name="Picture 8182" descr="clip_image9318"/>
        <xdr:cNvPicPr>
          <a:picLocks noChangeAspect="1"/>
        </xdr:cNvPicPr>
      </xdr:nvPicPr>
      <xdr:blipFill>
        <a:blip r:embed="rId1"/>
        <a:stretch>
          <a:fillRect/>
        </a:stretch>
      </xdr:blipFill>
      <xdr:spPr>
        <a:xfrm>
          <a:off x="10521315" y="41440100"/>
          <a:ext cx="9525" cy="349885"/>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357505</xdr:rowOff>
    </xdr:to>
    <xdr:pic>
      <xdr:nvPicPr>
        <xdr:cNvPr id="2136" name="Picture 8182" descr="clip_image9318"/>
        <xdr:cNvPicPr>
          <a:picLocks noChangeAspect="1"/>
        </xdr:cNvPicPr>
      </xdr:nvPicPr>
      <xdr:blipFill>
        <a:blip r:embed="rId1"/>
        <a:stretch>
          <a:fillRect/>
        </a:stretch>
      </xdr:blipFill>
      <xdr:spPr>
        <a:xfrm>
          <a:off x="10521315" y="41440100"/>
          <a:ext cx="9525" cy="357505"/>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116840</xdr:rowOff>
    </xdr:to>
    <xdr:pic>
      <xdr:nvPicPr>
        <xdr:cNvPr id="2906" name="Picture 8182" descr="clip_image9318"/>
        <xdr:cNvPicPr>
          <a:picLocks noChangeAspect="1"/>
        </xdr:cNvPicPr>
      </xdr:nvPicPr>
      <xdr:blipFill>
        <a:blip r:embed="rId1"/>
        <a:stretch>
          <a:fillRect/>
        </a:stretch>
      </xdr:blipFill>
      <xdr:spPr>
        <a:xfrm>
          <a:off x="10521315" y="41440100"/>
          <a:ext cx="9525" cy="116840"/>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360045</xdr:rowOff>
    </xdr:to>
    <xdr:pic>
      <xdr:nvPicPr>
        <xdr:cNvPr id="2928" name="Picture 8182" descr="clip_image9318"/>
        <xdr:cNvPicPr>
          <a:picLocks noChangeAspect="1"/>
        </xdr:cNvPicPr>
      </xdr:nvPicPr>
      <xdr:blipFill>
        <a:blip r:embed="rId1"/>
        <a:stretch>
          <a:fillRect/>
        </a:stretch>
      </xdr:blipFill>
      <xdr:spPr>
        <a:xfrm>
          <a:off x="10521315" y="41440100"/>
          <a:ext cx="9525" cy="360045"/>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352425</xdr:rowOff>
    </xdr:to>
    <xdr:pic>
      <xdr:nvPicPr>
        <xdr:cNvPr id="3060" name="Picture 8182" descr="clip_image9318"/>
        <xdr:cNvPicPr>
          <a:picLocks noChangeAspect="1"/>
        </xdr:cNvPicPr>
      </xdr:nvPicPr>
      <xdr:blipFill>
        <a:blip r:embed="rId1"/>
        <a:stretch>
          <a:fillRect/>
        </a:stretch>
      </xdr:blipFill>
      <xdr:spPr>
        <a:xfrm>
          <a:off x="10521315" y="41440100"/>
          <a:ext cx="9525" cy="352425"/>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372110</xdr:rowOff>
    </xdr:to>
    <xdr:pic>
      <xdr:nvPicPr>
        <xdr:cNvPr id="3192" name="Picture 8182" descr="clip_image9318"/>
        <xdr:cNvPicPr>
          <a:picLocks noChangeAspect="1"/>
        </xdr:cNvPicPr>
      </xdr:nvPicPr>
      <xdr:blipFill>
        <a:blip r:embed="rId1"/>
        <a:stretch>
          <a:fillRect/>
        </a:stretch>
      </xdr:blipFill>
      <xdr:spPr>
        <a:xfrm>
          <a:off x="10521315" y="41440100"/>
          <a:ext cx="9525" cy="372110"/>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365125</xdr:rowOff>
    </xdr:to>
    <xdr:pic>
      <xdr:nvPicPr>
        <xdr:cNvPr id="3324" name="Picture 8182" descr="clip_image9318"/>
        <xdr:cNvPicPr>
          <a:picLocks noChangeAspect="1"/>
        </xdr:cNvPicPr>
      </xdr:nvPicPr>
      <xdr:blipFill>
        <a:blip r:embed="rId1"/>
        <a:stretch>
          <a:fillRect/>
        </a:stretch>
      </xdr:blipFill>
      <xdr:spPr>
        <a:xfrm>
          <a:off x="10521315" y="41440100"/>
          <a:ext cx="9525" cy="365125"/>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109220</xdr:rowOff>
    </xdr:to>
    <xdr:pic>
      <xdr:nvPicPr>
        <xdr:cNvPr id="3698" name="Picture 8182" descr="clip_image9318"/>
        <xdr:cNvPicPr>
          <a:picLocks noChangeAspect="1"/>
        </xdr:cNvPicPr>
      </xdr:nvPicPr>
      <xdr:blipFill>
        <a:blip r:embed="rId1"/>
        <a:stretch>
          <a:fillRect/>
        </a:stretch>
      </xdr:blipFill>
      <xdr:spPr>
        <a:xfrm>
          <a:off x="10521315" y="41440100"/>
          <a:ext cx="9525" cy="109220"/>
        </a:xfrm>
        <a:prstGeom prst="rect">
          <a:avLst/>
        </a:prstGeom>
        <a:noFill/>
        <a:ln w="9525">
          <a:noFill/>
        </a:ln>
      </xdr:spPr>
    </xdr:pic>
    <xdr:clientData/>
  </xdr:twoCellAnchor>
  <xdr:twoCellAnchor editAs="oneCell">
    <xdr:from>
      <xdr:col>14</xdr:col>
      <xdr:colOff>613410</xdr:colOff>
      <xdr:row>86</xdr:row>
      <xdr:rowOff>0</xdr:rowOff>
    </xdr:from>
    <xdr:to>
      <xdr:col>14</xdr:col>
      <xdr:colOff>628015</xdr:colOff>
      <xdr:row>86</xdr:row>
      <xdr:rowOff>365125</xdr:rowOff>
    </xdr:to>
    <xdr:pic>
      <xdr:nvPicPr>
        <xdr:cNvPr id="4116" name="Picture 8182" descr="clip_image9318"/>
        <xdr:cNvPicPr>
          <a:picLocks noChangeAspect="1"/>
        </xdr:cNvPicPr>
      </xdr:nvPicPr>
      <xdr:blipFill>
        <a:blip r:embed="rId1"/>
        <a:stretch>
          <a:fillRect/>
        </a:stretch>
      </xdr:blipFill>
      <xdr:spPr>
        <a:xfrm>
          <a:off x="10516235" y="41440100"/>
          <a:ext cx="14605" cy="365125"/>
        </a:xfrm>
        <a:prstGeom prst="rect">
          <a:avLst/>
        </a:prstGeom>
        <a:noFill/>
        <a:ln w="9525">
          <a:noFill/>
        </a:ln>
      </xdr:spPr>
    </xdr:pic>
    <xdr:clientData/>
  </xdr:twoCellAnchor>
  <xdr:twoCellAnchor editAs="oneCell">
    <xdr:from>
      <xdr:col>14</xdr:col>
      <xdr:colOff>618490</xdr:colOff>
      <xdr:row>86</xdr:row>
      <xdr:rowOff>0</xdr:rowOff>
    </xdr:from>
    <xdr:to>
      <xdr:col>14</xdr:col>
      <xdr:colOff>628015</xdr:colOff>
      <xdr:row>86</xdr:row>
      <xdr:rowOff>121285</xdr:rowOff>
    </xdr:to>
    <xdr:pic>
      <xdr:nvPicPr>
        <xdr:cNvPr id="5678" name="Picture 8182" descr="clip_image9318"/>
        <xdr:cNvPicPr>
          <a:picLocks noChangeAspect="1"/>
        </xdr:cNvPicPr>
      </xdr:nvPicPr>
      <xdr:blipFill>
        <a:blip r:embed="rId1"/>
        <a:stretch>
          <a:fillRect/>
        </a:stretch>
      </xdr:blipFill>
      <xdr:spPr>
        <a:xfrm>
          <a:off x="10521315" y="41440100"/>
          <a:ext cx="9525" cy="121285"/>
        </a:xfrm>
        <a:prstGeom prst="rect">
          <a:avLst/>
        </a:prstGeom>
        <a:noFill/>
        <a:ln w="9525">
          <a:noFill/>
        </a:ln>
      </xdr:spPr>
    </xdr:pic>
    <xdr:clientData/>
  </xdr:twoCellAnchor>
  <xdr:twoCellAnchor editAs="oneCell">
    <xdr:from>
      <xdr:col>14</xdr:col>
      <xdr:colOff>617220</xdr:colOff>
      <xdr:row>75</xdr:row>
      <xdr:rowOff>0</xdr:rowOff>
    </xdr:from>
    <xdr:to>
      <xdr:col>14</xdr:col>
      <xdr:colOff>627380</xdr:colOff>
      <xdr:row>75</xdr:row>
      <xdr:rowOff>120015</xdr:rowOff>
    </xdr:to>
    <xdr:pic>
      <xdr:nvPicPr>
        <xdr:cNvPr id="6338" name="Picture 8182" descr="clip_image9318"/>
        <xdr:cNvPicPr>
          <a:picLocks noChangeAspect="1"/>
        </xdr:cNvPicPr>
      </xdr:nvPicPr>
      <xdr:blipFill>
        <a:blip r:embed="rId1"/>
        <a:stretch>
          <a:fillRect/>
        </a:stretch>
      </xdr:blipFill>
      <xdr:spPr>
        <a:xfrm>
          <a:off x="10520045" y="36125150"/>
          <a:ext cx="10160" cy="120015"/>
        </a:xfrm>
        <a:prstGeom prst="rect">
          <a:avLst/>
        </a:prstGeom>
        <a:noFill/>
        <a:ln w="9525">
          <a:noFill/>
        </a:ln>
      </xdr:spPr>
    </xdr:pic>
    <xdr:clientData/>
  </xdr:twoCellAnchor>
  <xdr:twoCellAnchor editAs="oneCell">
    <xdr:from>
      <xdr:col>14</xdr:col>
      <xdr:colOff>617220</xdr:colOff>
      <xdr:row>75</xdr:row>
      <xdr:rowOff>0</xdr:rowOff>
    </xdr:from>
    <xdr:to>
      <xdr:col>14</xdr:col>
      <xdr:colOff>627380</xdr:colOff>
      <xdr:row>75</xdr:row>
      <xdr:rowOff>359410</xdr:rowOff>
    </xdr:to>
    <xdr:pic>
      <xdr:nvPicPr>
        <xdr:cNvPr id="6360" name="Picture 8182" descr="clip_image9318"/>
        <xdr:cNvPicPr>
          <a:picLocks noChangeAspect="1"/>
        </xdr:cNvPicPr>
      </xdr:nvPicPr>
      <xdr:blipFill>
        <a:blip r:embed="rId1"/>
        <a:stretch>
          <a:fillRect/>
        </a:stretch>
      </xdr:blipFill>
      <xdr:spPr>
        <a:xfrm>
          <a:off x="10520045" y="36125150"/>
          <a:ext cx="10160" cy="359410"/>
        </a:xfrm>
        <a:prstGeom prst="rect">
          <a:avLst/>
        </a:prstGeom>
        <a:noFill/>
        <a:ln w="9525">
          <a:noFill/>
        </a:ln>
      </xdr:spPr>
    </xdr:pic>
    <xdr:clientData/>
  </xdr:twoCellAnchor>
  <xdr:twoCellAnchor editAs="oneCell">
    <xdr:from>
      <xdr:col>14</xdr:col>
      <xdr:colOff>617220</xdr:colOff>
      <xdr:row>75</xdr:row>
      <xdr:rowOff>0</xdr:rowOff>
    </xdr:from>
    <xdr:to>
      <xdr:col>14</xdr:col>
      <xdr:colOff>627380</xdr:colOff>
      <xdr:row>75</xdr:row>
      <xdr:rowOff>116840</xdr:rowOff>
    </xdr:to>
    <xdr:pic>
      <xdr:nvPicPr>
        <xdr:cNvPr id="6470" name="Picture 8182" descr="clip_image9318"/>
        <xdr:cNvPicPr>
          <a:picLocks noChangeAspect="1"/>
        </xdr:cNvPicPr>
      </xdr:nvPicPr>
      <xdr:blipFill>
        <a:blip r:embed="rId1"/>
        <a:stretch>
          <a:fillRect/>
        </a:stretch>
      </xdr:blipFill>
      <xdr:spPr>
        <a:xfrm>
          <a:off x="10520045" y="36125150"/>
          <a:ext cx="10160" cy="116840"/>
        </a:xfrm>
        <a:prstGeom prst="rect">
          <a:avLst/>
        </a:prstGeom>
        <a:noFill/>
        <a:ln w="9525">
          <a:noFill/>
        </a:ln>
      </xdr:spPr>
    </xdr:pic>
    <xdr:clientData/>
  </xdr:twoCellAnchor>
  <xdr:twoCellAnchor editAs="oneCell">
    <xdr:from>
      <xdr:col>14</xdr:col>
      <xdr:colOff>617220</xdr:colOff>
      <xdr:row>75</xdr:row>
      <xdr:rowOff>0</xdr:rowOff>
    </xdr:from>
    <xdr:to>
      <xdr:col>14</xdr:col>
      <xdr:colOff>627380</xdr:colOff>
      <xdr:row>75</xdr:row>
      <xdr:rowOff>362585</xdr:rowOff>
    </xdr:to>
    <xdr:pic>
      <xdr:nvPicPr>
        <xdr:cNvPr id="6492" name="Picture 8182" descr="clip_image9318"/>
        <xdr:cNvPicPr>
          <a:picLocks noChangeAspect="1"/>
        </xdr:cNvPicPr>
      </xdr:nvPicPr>
      <xdr:blipFill>
        <a:blip r:embed="rId1"/>
        <a:stretch>
          <a:fillRect/>
        </a:stretch>
      </xdr:blipFill>
      <xdr:spPr>
        <a:xfrm>
          <a:off x="10520045" y="36125150"/>
          <a:ext cx="10160" cy="362585"/>
        </a:xfrm>
        <a:prstGeom prst="rect">
          <a:avLst/>
        </a:prstGeom>
        <a:noFill/>
        <a:ln w="9525">
          <a:noFill/>
        </a:ln>
      </xdr:spPr>
    </xdr:pic>
    <xdr:clientData/>
  </xdr:twoCellAnchor>
  <xdr:twoCellAnchor editAs="oneCell">
    <xdr:from>
      <xdr:col>14</xdr:col>
      <xdr:colOff>617220</xdr:colOff>
      <xdr:row>75</xdr:row>
      <xdr:rowOff>0</xdr:rowOff>
    </xdr:from>
    <xdr:to>
      <xdr:col>14</xdr:col>
      <xdr:colOff>627380</xdr:colOff>
      <xdr:row>75</xdr:row>
      <xdr:rowOff>124460</xdr:rowOff>
    </xdr:to>
    <xdr:pic>
      <xdr:nvPicPr>
        <xdr:cNvPr id="6734" name="Picture 8182" descr="clip_image9318"/>
        <xdr:cNvPicPr>
          <a:picLocks noChangeAspect="1"/>
        </xdr:cNvPicPr>
      </xdr:nvPicPr>
      <xdr:blipFill>
        <a:blip r:embed="rId1"/>
        <a:stretch>
          <a:fillRect/>
        </a:stretch>
      </xdr:blipFill>
      <xdr:spPr>
        <a:xfrm>
          <a:off x="10520045" y="36125150"/>
          <a:ext cx="10160" cy="124460"/>
        </a:xfrm>
        <a:prstGeom prst="rect">
          <a:avLst/>
        </a:prstGeom>
        <a:noFill/>
        <a:ln w="9525">
          <a:noFill/>
        </a:ln>
      </xdr:spPr>
    </xdr:pic>
    <xdr:clientData/>
  </xdr:twoCellAnchor>
  <xdr:twoCellAnchor editAs="oneCell">
    <xdr:from>
      <xdr:col>14</xdr:col>
      <xdr:colOff>617220</xdr:colOff>
      <xdr:row>75</xdr:row>
      <xdr:rowOff>0</xdr:rowOff>
    </xdr:from>
    <xdr:to>
      <xdr:col>14</xdr:col>
      <xdr:colOff>627380</xdr:colOff>
      <xdr:row>75</xdr:row>
      <xdr:rowOff>354965</xdr:rowOff>
    </xdr:to>
    <xdr:pic>
      <xdr:nvPicPr>
        <xdr:cNvPr id="6756" name="Picture 8182" descr="clip_image9318"/>
        <xdr:cNvPicPr>
          <a:picLocks noChangeAspect="1"/>
        </xdr:cNvPicPr>
      </xdr:nvPicPr>
      <xdr:blipFill>
        <a:blip r:embed="rId1"/>
        <a:stretch>
          <a:fillRect/>
        </a:stretch>
      </xdr:blipFill>
      <xdr:spPr>
        <a:xfrm>
          <a:off x="10520045" y="36125150"/>
          <a:ext cx="10160" cy="35496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114300</xdr:rowOff>
    </xdr:to>
    <xdr:pic>
      <xdr:nvPicPr>
        <xdr:cNvPr id="3" name="Picture 8182" descr="clip_image9318"/>
        <xdr:cNvPicPr>
          <a:picLocks noChangeAspect="1"/>
        </xdr:cNvPicPr>
      </xdr:nvPicPr>
      <xdr:blipFill>
        <a:blip r:embed="rId1"/>
        <a:stretch>
          <a:fillRect/>
        </a:stretch>
      </xdr:blipFill>
      <xdr:spPr>
        <a:xfrm>
          <a:off x="10521950" y="38049200"/>
          <a:ext cx="9525" cy="11430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361950</xdr:rowOff>
    </xdr:to>
    <xdr:pic>
      <xdr:nvPicPr>
        <xdr:cNvPr id="26" name="Picture 8182" descr="clip_image9318"/>
        <xdr:cNvPicPr>
          <a:picLocks noChangeAspect="1"/>
        </xdr:cNvPicPr>
      </xdr:nvPicPr>
      <xdr:blipFill>
        <a:blip r:embed="rId1"/>
        <a:stretch>
          <a:fillRect/>
        </a:stretch>
      </xdr:blipFill>
      <xdr:spPr>
        <a:xfrm>
          <a:off x="10521950" y="38049200"/>
          <a:ext cx="9525" cy="36195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349250</xdr:rowOff>
    </xdr:to>
    <xdr:pic>
      <xdr:nvPicPr>
        <xdr:cNvPr id="159" name="Picture 8182" descr="clip_image9318"/>
        <xdr:cNvPicPr>
          <a:picLocks noChangeAspect="1"/>
        </xdr:cNvPicPr>
      </xdr:nvPicPr>
      <xdr:blipFill>
        <a:blip r:embed="rId1"/>
        <a:stretch>
          <a:fillRect/>
        </a:stretch>
      </xdr:blipFill>
      <xdr:spPr>
        <a:xfrm>
          <a:off x="10521950" y="38049200"/>
          <a:ext cx="9525" cy="34925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342900</xdr:rowOff>
    </xdr:to>
    <xdr:pic>
      <xdr:nvPicPr>
        <xdr:cNvPr id="424" name="Picture 8182" descr="clip_image9318"/>
        <xdr:cNvPicPr>
          <a:picLocks noChangeAspect="1"/>
        </xdr:cNvPicPr>
      </xdr:nvPicPr>
      <xdr:blipFill>
        <a:blip r:embed="rId1"/>
        <a:stretch>
          <a:fillRect/>
        </a:stretch>
      </xdr:blipFill>
      <xdr:spPr>
        <a:xfrm>
          <a:off x="10521950" y="38049200"/>
          <a:ext cx="9525" cy="34290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111125</xdr:rowOff>
    </xdr:to>
    <xdr:pic>
      <xdr:nvPicPr>
        <xdr:cNvPr id="535" name="Picture 8182" descr="clip_image9318"/>
        <xdr:cNvPicPr>
          <a:picLocks noChangeAspect="1"/>
        </xdr:cNvPicPr>
      </xdr:nvPicPr>
      <xdr:blipFill>
        <a:blip r:embed="rId1"/>
        <a:stretch>
          <a:fillRect/>
        </a:stretch>
      </xdr:blipFill>
      <xdr:spPr>
        <a:xfrm>
          <a:off x="10521950" y="38049200"/>
          <a:ext cx="9525" cy="11112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123825</xdr:rowOff>
    </xdr:to>
    <xdr:pic>
      <xdr:nvPicPr>
        <xdr:cNvPr id="668" name="Picture 8182" descr="clip_image9318"/>
        <xdr:cNvPicPr>
          <a:picLocks noChangeAspect="1"/>
        </xdr:cNvPicPr>
      </xdr:nvPicPr>
      <xdr:blipFill>
        <a:blip r:embed="rId1"/>
        <a:stretch>
          <a:fillRect/>
        </a:stretch>
      </xdr:blipFill>
      <xdr:spPr>
        <a:xfrm>
          <a:off x="10521950" y="38049200"/>
          <a:ext cx="9525" cy="123825"/>
        </a:xfrm>
        <a:prstGeom prst="rect">
          <a:avLst/>
        </a:prstGeom>
        <a:noFill/>
        <a:ln w="9525">
          <a:noFill/>
        </a:ln>
      </xdr:spPr>
    </xdr:pic>
    <xdr:clientData/>
  </xdr:twoCellAnchor>
  <xdr:twoCellAnchor editAs="oneCell">
    <xdr:from>
      <xdr:col>14</xdr:col>
      <xdr:colOff>614680</xdr:colOff>
      <xdr:row>80</xdr:row>
      <xdr:rowOff>0</xdr:rowOff>
    </xdr:from>
    <xdr:to>
      <xdr:col>14</xdr:col>
      <xdr:colOff>628650</xdr:colOff>
      <xdr:row>80</xdr:row>
      <xdr:rowOff>123825</xdr:rowOff>
    </xdr:to>
    <xdr:pic>
      <xdr:nvPicPr>
        <xdr:cNvPr id="933" name="Picture 8182" descr="clip_image9318"/>
        <xdr:cNvPicPr>
          <a:picLocks noChangeAspect="1"/>
        </xdr:cNvPicPr>
      </xdr:nvPicPr>
      <xdr:blipFill>
        <a:blip r:embed="rId1"/>
        <a:stretch>
          <a:fillRect/>
        </a:stretch>
      </xdr:blipFill>
      <xdr:spPr>
        <a:xfrm>
          <a:off x="10517505" y="38049200"/>
          <a:ext cx="13970" cy="123825"/>
        </a:xfrm>
        <a:prstGeom prst="rect">
          <a:avLst/>
        </a:prstGeom>
        <a:noFill/>
        <a:ln w="9525">
          <a:noFill/>
        </a:ln>
      </xdr:spPr>
    </xdr:pic>
    <xdr:clientData/>
  </xdr:twoCellAnchor>
  <xdr:twoCellAnchor editAs="oneCell">
    <xdr:from>
      <xdr:col>14</xdr:col>
      <xdr:colOff>614680</xdr:colOff>
      <xdr:row>80</xdr:row>
      <xdr:rowOff>0</xdr:rowOff>
    </xdr:from>
    <xdr:to>
      <xdr:col>14</xdr:col>
      <xdr:colOff>628650</xdr:colOff>
      <xdr:row>80</xdr:row>
      <xdr:rowOff>355600</xdr:rowOff>
    </xdr:to>
    <xdr:pic>
      <xdr:nvPicPr>
        <xdr:cNvPr id="956" name="Picture 8182" descr="clip_image9318"/>
        <xdr:cNvPicPr>
          <a:picLocks noChangeAspect="1"/>
        </xdr:cNvPicPr>
      </xdr:nvPicPr>
      <xdr:blipFill>
        <a:blip r:embed="rId1"/>
        <a:stretch>
          <a:fillRect/>
        </a:stretch>
      </xdr:blipFill>
      <xdr:spPr>
        <a:xfrm>
          <a:off x="10517505" y="38049200"/>
          <a:ext cx="13970" cy="355600"/>
        </a:xfrm>
        <a:prstGeom prst="rect">
          <a:avLst/>
        </a:prstGeom>
        <a:noFill/>
        <a:ln w="9525">
          <a:noFill/>
        </a:ln>
      </xdr:spPr>
    </xdr:pic>
    <xdr:clientData/>
  </xdr:twoCellAnchor>
  <xdr:twoCellAnchor editAs="oneCell">
    <xdr:from>
      <xdr:col>14</xdr:col>
      <xdr:colOff>614680</xdr:colOff>
      <xdr:row>80</xdr:row>
      <xdr:rowOff>0</xdr:rowOff>
    </xdr:from>
    <xdr:to>
      <xdr:col>14</xdr:col>
      <xdr:colOff>628650</xdr:colOff>
      <xdr:row>80</xdr:row>
      <xdr:rowOff>342900</xdr:rowOff>
    </xdr:to>
    <xdr:pic>
      <xdr:nvPicPr>
        <xdr:cNvPr id="1221" name="Picture 8182" descr="clip_image9318"/>
        <xdr:cNvPicPr>
          <a:picLocks noChangeAspect="1"/>
        </xdr:cNvPicPr>
      </xdr:nvPicPr>
      <xdr:blipFill>
        <a:blip r:embed="rId1"/>
        <a:stretch>
          <a:fillRect/>
        </a:stretch>
      </xdr:blipFill>
      <xdr:spPr>
        <a:xfrm>
          <a:off x="10517505" y="38049200"/>
          <a:ext cx="13970" cy="34290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106045</xdr:rowOff>
    </xdr:to>
    <xdr:pic>
      <xdr:nvPicPr>
        <xdr:cNvPr id="1728" name="Picture 8182" descr="clip_image9318"/>
        <xdr:cNvPicPr>
          <a:picLocks noChangeAspect="1"/>
        </xdr:cNvPicPr>
      </xdr:nvPicPr>
      <xdr:blipFill>
        <a:blip r:embed="rId1"/>
        <a:stretch>
          <a:fillRect/>
        </a:stretch>
      </xdr:blipFill>
      <xdr:spPr>
        <a:xfrm>
          <a:off x="10521950" y="38049200"/>
          <a:ext cx="9525" cy="10604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350520</xdr:rowOff>
    </xdr:to>
    <xdr:pic>
      <xdr:nvPicPr>
        <xdr:cNvPr id="1751" name="Picture 8182" descr="clip_image9318"/>
        <xdr:cNvPicPr>
          <a:picLocks noChangeAspect="1"/>
        </xdr:cNvPicPr>
      </xdr:nvPicPr>
      <xdr:blipFill>
        <a:blip r:embed="rId1"/>
        <a:stretch>
          <a:fillRect/>
        </a:stretch>
      </xdr:blipFill>
      <xdr:spPr>
        <a:xfrm>
          <a:off x="10521950" y="38049200"/>
          <a:ext cx="9525" cy="35052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336550</xdr:rowOff>
    </xdr:to>
    <xdr:pic>
      <xdr:nvPicPr>
        <xdr:cNvPr id="2016" name="Picture 8182" descr="clip_image9318"/>
        <xdr:cNvPicPr>
          <a:picLocks noChangeAspect="1"/>
        </xdr:cNvPicPr>
      </xdr:nvPicPr>
      <xdr:blipFill>
        <a:blip r:embed="rId1"/>
        <a:stretch>
          <a:fillRect/>
        </a:stretch>
      </xdr:blipFill>
      <xdr:spPr>
        <a:xfrm>
          <a:off x="10521950" y="38049200"/>
          <a:ext cx="9525" cy="33655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114300</xdr:rowOff>
    </xdr:to>
    <xdr:pic>
      <xdr:nvPicPr>
        <xdr:cNvPr id="2127" name="Picture 8182" descr="clip_image9318"/>
        <xdr:cNvPicPr>
          <a:picLocks noChangeAspect="1"/>
        </xdr:cNvPicPr>
      </xdr:nvPicPr>
      <xdr:blipFill>
        <a:blip r:embed="rId1"/>
        <a:stretch>
          <a:fillRect/>
        </a:stretch>
      </xdr:blipFill>
      <xdr:spPr>
        <a:xfrm>
          <a:off x="10521950" y="38049200"/>
          <a:ext cx="9525" cy="11430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344805</xdr:rowOff>
    </xdr:to>
    <xdr:pic>
      <xdr:nvPicPr>
        <xdr:cNvPr id="2150" name="Picture 8182" descr="clip_image9318"/>
        <xdr:cNvPicPr>
          <a:picLocks noChangeAspect="1"/>
        </xdr:cNvPicPr>
      </xdr:nvPicPr>
      <xdr:blipFill>
        <a:blip r:embed="rId1"/>
        <a:stretch>
          <a:fillRect/>
        </a:stretch>
      </xdr:blipFill>
      <xdr:spPr>
        <a:xfrm>
          <a:off x="10521950" y="38049200"/>
          <a:ext cx="9525" cy="344805"/>
        </a:xfrm>
        <a:prstGeom prst="rect">
          <a:avLst/>
        </a:prstGeom>
        <a:noFill/>
        <a:ln w="9525">
          <a:noFill/>
        </a:ln>
      </xdr:spPr>
    </xdr:pic>
    <xdr:clientData/>
  </xdr:twoCellAnchor>
  <xdr:twoCellAnchor editAs="oneCell">
    <xdr:from>
      <xdr:col>14</xdr:col>
      <xdr:colOff>619125</xdr:colOff>
      <xdr:row>24</xdr:row>
      <xdr:rowOff>0</xdr:rowOff>
    </xdr:from>
    <xdr:to>
      <xdr:col>14</xdr:col>
      <xdr:colOff>628650</xdr:colOff>
      <xdr:row>24</xdr:row>
      <xdr:rowOff>123825</xdr:rowOff>
    </xdr:to>
    <xdr:pic>
      <xdr:nvPicPr>
        <xdr:cNvPr id="2525" name="Picture 8182" descr="clip_image9318"/>
        <xdr:cNvPicPr>
          <a:picLocks noChangeAspect="1"/>
        </xdr:cNvPicPr>
      </xdr:nvPicPr>
      <xdr:blipFill>
        <a:blip r:embed="rId1"/>
        <a:stretch>
          <a:fillRect/>
        </a:stretch>
      </xdr:blipFill>
      <xdr:spPr>
        <a:xfrm>
          <a:off x="10521950" y="9378950"/>
          <a:ext cx="9525" cy="123825"/>
        </a:xfrm>
        <a:prstGeom prst="rect">
          <a:avLst/>
        </a:prstGeom>
        <a:noFill/>
        <a:ln w="9525">
          <a:noFill/>
        </a:ln>
      </xdr:spPr>
    </xdr:pic>
    <xdr:clientData/>
  </xdr:twoCellAnchor>
  <xdr:twoCellAnchor editAs="oneCell">
    <xdr:from>
      <xdr:col>14</xdr:col>
      <xdr:colOff>619125</xdr:colOff>
      <xdr:row>24</xdr:row>
      <xdr:rowOff>0</xdr:rowOff>
    </xdr:from>
    <xdr:to>
      <xdr:col>14</xdr:col>
      <xdr:colOff>628650</xdr:colOff>
      <xdr:row>24</xdr:row>
      <xdr:rowOff>344805</xdr:rowOff>
    </xdr:to>
    <xdr:pic>
      <xdr:nvPicPr>
        <xdr:cNvPr id="2548" name="Picture 8182" descr="clip_image9318"/>
        <xdr:cNvPicPr>
          <a:picLocks noChangeAspect="1"/>
        </xdr:cNvPicPr>
      </xdr:nvPicPr>
      <xdr:blipFill>
        <a:blip r:embed="rId1"/>
        <a:stretch>
          <a:fillRect/>
        </a:stretch>
      </xdr:blipFill>
      <xdr:spPr>
        <a:xfrm>
          <a:off x="10521950" y="9378950"/>
          <a:ext cx="9525" cy="344805"/>
        </a:xfrm>
        <a:prstGeom prst="rect">
          <a:avLst/>
        </a:prstGeom>
        <a:noFill/>
        <a:ln w="9525">
          <a:noFill/>
        </a:ln>
      </xdr:spPr>
    </xdr:pic>
    <xdr:clientData/>
  </xdr:twoCellAnchor>
  <xdr:twoCellAnchor editAs="oneCell">
    <xdr:from>
      <xdr:col>14</xdr:col>
      <xdr:colOff>619125</xdr:colOff>
      <xdr:row>24</xdr:row>
      <xdr:rowOff>0</xdr:rowOff>
    </xdr:from>
    <xdr:to>
      <xdr:col>14</xdr:col>
      <xdr:colOff>628650</xdr:colOff>
      <xdr:row>24</xdr:row>
      <xdr:rowOff>111760</xdr:rowOff>
    </xdr:to>
    <xdr:pic>
      <xdr:nvPicPr>
        <xdr:cNvPr id="2791" name="Picture 8182" descr="clip_image9318"/>
        <xdr:cNvPicPr>
          <a:picLocks noChangeAspect="1"/>
        </xdr:cNvPicPr>
      </xdr:nvPicPr>
      <xdr:blipFill>
        <a:blip r:embed="rId1"/>
        <a:stretch>
          <a:fillRect/>
        </a:stretch>
      </xdr:blipFill>
      <xdr:spPr>
        <a:xfrm>
          <a:off x="10521950" y="9378950"/>
          <a:ext cx="9525" cy="111760"/>
        </a:xfrm>
        <a:prstGeom prst="rect">
          <a:avLst/>
        </a:prstGeom>
        <a:noFill/>
        <a:ln w="9525">
          <a:noFill/>
        </a:ln>
      </xdr:spPr>
    </xdr:pic>
    <xdr:clientData/>
  </xdr:twoCellAnchor>
  <xdr:twoCellAnchor editAs="oneCell">
    <xdr:from>
      <xdr:col>14</xdr:col>
      <xdr:colOff>619125</xdr:colOff>
      <xdr:row>29</xdr:row>
      <xdr:rowOff>0</xdr:rowOff>
    </xdr:from>
    <xdr:to>
      <xdr:col>14</xdr:col>
      <xdr:colOff>628650</xdr:colOff>
      <xdr:row>29</xdr:row>
      <xdr:rowOff>116840</xdr:rowOff>
    </xdr:to>
    <xdr:pic>
      <xdr:nvPicPr>
        <xdr:cNvPr id="2924" name="Picture 8182" descr="clip_image9318"/>
        <xdr:cNvPicPr>
          <a:picLocks noChangeAspect="1"/>
        </xdr:cNvPicPr>
      </xdr:nvPicPr>
      <xdr:blipFill>
        <a:blip r:embed="rId1"/>
        <a:stretch>
          <a:fillRect/>
        </a:stretch>
      </xdr:blipFill>
      <xdr:spPr>
        <a:xfrm>
          <a:off x="10521950" y="11537950"/>
          <a:ext cx="9525" cy="116840"/>
        </a:xfrm>
        <a:prstGeom prst="rect">
          <a:avLst/>
        </a:prstGeom>
        <a:noFill/>
        <a:ln w="9525">
          <a:noFill/>
        </a:ln>
      </xdr:spPr>
    </xdr:pic>
    <xdr:clientData/>
  </xdr:twoCellAnchor>
  <xdr:twoCellAnchor editAs="oneCell">
    <xdr:from>
      <xdr:col>14</xdr:col>
      <xdr:colOff>619125</xdr:colOff>
      <xdr:row>29</xdr:row>
      <xdr:rowOff>0</xdr:rowOff>
    </xdr:from>
    <xdr:to>
      <xdr:col>14</xdr:col>
      <xdr:colOff>628650</xdr:colOff>
      <xdr:row>29</xdr:row>
      <xdr:rowOff>347345</xdr:rowOff>
    </xdr:to>
    <xdr:pic>
      <xdr:nvPicPr>
        <xdr:cNvPr id="2947" name="Picture 8182" descr="clip_image9318"/>
        <xdr:cNvPicPr>
          <a:picLocks noChangeAspect="1"/>
        </xdr:cNvPicPr>
      </xdr:nvPicPr>
      <xdr:blipFill>
        <a:blip r:embed="rId1"/>
        <a:stretch>
          <a:fillRect/>
        </a:stretch>
      </xdr:blipFill>
      <xdr:spPr>
        <a:xfrm>
          <a:off x="10521950" y="11537950"/>
          <a:ext cx="9525" cy="347345"/>
        </a:xfrm>
        <a:prstGeom prst="rect">
          <a:avLst/>
        </a:prstGeom>
        <a:noFill/>
        <a:ln w="9525">
          <a:noFill/>
        </a:ln>
      </xdr:spPr>
    </xdr:pic>
    <xdr:clientData/>
  </xdr:twoCellAnchor>
  <xdr:twoCellAnchor editAs="oneCell">
    <xdr:from>
      <xdr:col>14</xdr:col>
      <xdr:colOff>619125</xdr:colOff>
      <xdr:row>29</xdr:row>
      <xdr:rowOff>0</xdr:rowOff>
    </xdr:from>
    <xdr:to>
      <xdr:col>14</xdr:col>
      <xdr:colOff>628650</xdr:colOff>
      <xdr:row>29</xdr:row>
      <xdr:rowOff>123825</xdr:rowOff>
    </xdr:to>
    <xdr:pic>
      <xdr:nvPicPr>
        <xdr:cNvPr id="3058" name="Picture 8182" descr="clip_image9318"/>
        <xdr:cNvPicPr>
          <a:picLocks noChangeAspect="1"/>
        </xdr:cNvPicPr>
      </xdr:nvPicPr>
      <xdr:blipFill>
        <a:blip r:embed="rId1"/>
        <a:stretch>
          <a:fillRect/>
        </a:stretch>
      </xdr:blipFill>
      <xdr:spPr>
        <a:xfrm>
          <a:off x="10521950" y="11537950"/>
          <a:ext cx="9525" cy="123825"/>
        </a:xfrm>
        <a:prstGeom prst="rect">
          <a:avLst/>
        </a:prstGeom>
        <a:noFill/>
        <a:ln w="9525">
          <a:noFill/>
        </a:ln>
      </xdr:spPr>
    </xdr:pic>
    <xdr:clientData/>
  </xdr:twoCellAnchor>
  <xdr:twoCellAnchor editAs="oneCell">
    <xdr:from>
      <xdr:col>14</xdr:col>
      <xdr:colOff>619125</xdr:colOff>
      <xdr:row>29</xdr:row>
      <xdr:rowOff>0</xdr:rowOff>
    </xdr:from>
    <xdr:to>
      <xdr:col>14</xdr:col>
      <xdr:colOff>628650</xdr:colOff>
      <xdr:row>29</xdr:row>
      <xdr:rowOff>339725</xdr:rowOff>
    </xdr:to>
    <xdr:pic>
      <xdr:nvPicPr>
        <xdr:cNvPr id="3081" name="Picture 8182" descr="clip_image9318"/>
        <xdr:cNvPicPr>
          <a:picLocks noChangeAspect="1"/>
        </xdr:cNvPicPr>
      </xdr:nvPicPr>
      <xdr:blipFill>
        <a:blip r:embed="rId1"/>
        <a:stretch>
          <a:fillRect/>
        </a:stretch>
      </xdr:blipFill>
      <xdr:spPr>
        <a:xfrm>
          <a:off x="10521950" y="11537950"/>
          <a:ext cx="9525" cy="33972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117475</xdr:rowOff>
    </xdr:to>
    <xdr:pic>
      <xdr:nvPicPr>
        <xdr:cNvPr id="3191" name="Picture 8182" descr="clip_image9318"/>
        <xdr:cNvPicPr>
          <a:picLocks noChangeAspect="1"/>
        </xdr:cNvPicPr>
      </xdr:nvPicPr>
      <xdr:blipFill>
        <a:blip r:embed="rId1"/>
        <a:stretch>
          <a:fillRect/>
        </a:stretch>
      </xdr:blipFill>
      <xdr:spPr>
        <a:xfrm>
          <a:off x="10521950" y="38049200"/>
          <a:ext cx="9525" cy="11747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358775</xdr:rowOff>
    </xdr:to>
    <xdr:pic>
      <xdr:nvPicPr>
        <xdr:cNvPr id="3214" name="Picture 8182" descr="clip_image9318"/>
        <xdr:cNvPicPr>
          <a:picLocks noChangeAspect="1"/>
        </xdr:cNvPicPr>
      </xdr:nvPicPr>
      <xdr:blipFill>
        <a:blip r:embed="rId1"/>
        <a:stretch>
          <a:fillRect/>
        </a:stretch>
      </xdr:blipFill>
      <xdr:spPr>
        <a:xfrm>
          <a:off x="10521950" y="38049200"/>
          <a:ext cx="9525" cy="35877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352425</xdr:rowOff>
    </xdr:to>
    <xdr:pic>
      <xdr:nvPicPr>
        <xdr:cNvPr id="3347" name="Picture 8182" descr="clip_image9318"/>
        <xdr:cNvPicPr>
          <a:picLocks noChangeAspect="1"/>
        </xdr:cNvPicPr>
      </xdr:nvPicPr>
      <xdr:blipFill>
        <a:blip r:embed="rId1"/>
        <a:stretch>
          <a:fillRect/>
        </a:stretch>
      </xdr:blipFill>
      <xdr:spPr>
        <a:xfrm>
          <a:off x="10521950" y="38049200"/>
          <a:ext cx="9525" cy="35242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342900</xdr:rowOff>
    </xdr:to>
    <xdr:pic>
      <xdr:nvPicPr>
        <xdr:cNvPr id="3612" name="Picture 8182" descr="clip_image9318"/>
        <xdr:cNvPicPr>
          <a:picLocks noChangeAspect="1"/>
        </xdr:cNvPicPr>
      </xdr:nvPicPr>
      <xdr:blipFill>
        <a:blip r:embed="rId1"/>
        <a:stretch>
          <a:fillRect/>
        </a:stretch>
      </xdr:blipFill>
      <xdr:spPr>
        <a:xfrm>
          <a:off x="10521950" y="38049200"/>
          <a:ext cx="9525" cy="34290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109855</xdr:rowOff>
    </xdr:to>
    <xdr:pic>
      <xdr:nvPicPr>
        <xdr:cNvPr id="3723" name="Picture 8182" descr="clip_image9318"/>
        <xdr:cNvPicPr>
          <a:picLocks noChangeAspect="1"/>
        </xdr:cNvPicPr>
      </xdr:nvPicPr>
      <xdr:blipFill>
        <a:blip r:embed="rId1"/>
        <a:stretch>
          <a:fillRect/>
        </a:stretch>
      </xdr:blipFill>
      <xdr:spPr>
        <a:xfrm>
          <a:off x="10521950" y="38049200"/>
          <a:ext cx="9525" cy="10985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123825</xdr:rowOff>
    </xdr:to>
    <xdr:pic>
      <xdr:nvPicPr>
        <xdr:cNvPr id="3855" name="Picture 8182" descr="clip_image9318"/>
        <xdr:cNvPicPr>
          <a:picLocks noChangeAspect="1"/>
        </xdr:cNvPicPr>
      </xdr:nvPicPr>
      <xdr:blipFill>
        <a:blip r:embed="rId1"/>
        <a:stretch>
          <a:fillRect/>
        </a:stretch>
      </xdr:blipFill>
      <xdr:spPr>
        <a:xfrm>
          <a:off x="10521950" y="38049200"/>
          <a:ext cx="9525" cy="123825"/>
        </a:xfrm>
        <a:prstGeom prst="rect">
          <a:avLst/>
        </a:prstGeom>
        <a:noFill/>
        <a:ln w="9525">
          <a:noFill/>
        </a:ln>
      </xdr:spPr>
    </xdr:pic>
    <xdr:clientData/>
  </xdr:twoCellAnchor>
  <xdr:twoCellAnchor editAs="oneCell">
    <xdr:from>
      <xdr:col>14</xdr:col>
      <xdr:colOff>614680</xdr:colOff>
      <xdr:row>80</xdr:row>
      <xdr:rowOff>0</xdr:rowOff>
    </xdr:from>
    <xdr:to>
      <xdr:col>14</xdr:col>
      <xdr:colOff>628650</xdr:colOff>
      <xdr:row>80</xdr:row>
      <xdr:rowOff>123825</xdr:rowOff>
    </xdr:to>
    <xdr:pic>
      <xdr:nvPicPr>
        <xdr:cNvPr id="4121" name="Picture 8182" descr="clip_image9318"/>
        <xdr:cNvPicPr>
          <a:picLocks noChangeAspect="1"/>
        </xdr:cNvPicPr>
      </xdr:nvPicPr>
      <xdr:blipFill>
        <a:blip r:embed="rId1"/>
        <a:stretch>
          <a:fillRect/>
        </a:stretch>
      </xdr:blipFill>
      <xdr:spPr>
        <a:xfrm>
          <a:off x="10517505" y="38049200"/>
          <a:ext cx="13970" cy="123825"/>
        </a:xfrm>
        <a:prstGeom prst="rect">
          <a:avLst/>
        </a:prstGeom>
        <a:noFill/>
        <a:ln w="9525">
          <a:noFill/>
        </a:ln>
      </xdr:spPr>
    </xdr:pic>
    <xdr:clientData/>
  </xdr:twoCellAnchor>
  <xdr:twoCellAnchor editAs="oneCell">
    <xdr:from>
      <xdr:col>14</xdr:col>
      <xdr:colOff>614680</xdr:colOff>
      <xdr:row>80</xdr:row>
      <xdr:rowOff>0</xdr:rowOff>
    </xdr:from>
    <xdr:to>
      <xdr:col>14</xdr:col>
      <xdr:colOff>628650</xdr:colOff>
      <xdr:row>80</xdr:row>
      <xdr:rowOff>352425</xdr:rowOff>
    </xdr:to>
    <xdr:pic>
      <xdr:nvPicPr>
        <xdr:cNvPr id="4143" name="Picture 8182" descr="clip_image9318"/>
        <xdr:cNvPicPr>
          <a:picLocks noChangeAspect="1"/>
        </xdr:cNvPicPr>
      </xdr:nvPicPr>
      <xdr:blipFill>
        <a:blip r:embed="rId1"/>
        <a:stretch>
          <a:fillRect/>
        </a:stretch>
      </xdr:blipFill>
      <xdr:spPr>
        <a:xfrm>
          <a:off x="10517505" y="38049200"/>
          <a:ext cx="13970" cy="352425"/>
        </a:xfrm>
        <a:prstGeom prst="rect">
          <a:avLst/>
        </a:prstGeom>
        <a:noFill/>
        <a:ln w="9525">
          <a:noFill/>
        </a:ln>
      </xdr:spPr>
    </xdr:pic>
    <xdr:clientData/>
  </xdr:twoCellAnchor>
  <xdr:twoCellAnchor editAs="oneCell">
    <xdr:from>
      <xdr:col>14</xdr:col>
      <xdr:colOff>614680</xdr:colOff>
      <xdr:row>80</xdr:row>
      <xdr:rowOff>0</xdr:rowOff>
    </xdr:from>
    <xdr:to>
      <xdr:col>14</xdr:col>
      <xdr:colOff>628650</xdr:colOff>
      <xdr:row>80</xdr:row>
      <xdr:rowOff>342900</xdr:rowOff>
    </xdr:to>
    <xdr:pic>
      <xdr:nvPicPr>
        <xdr:cNvPr id="4408" name="Picture 8182" descr="clip_image9318"/>
        <xdr:cNvPicPr>
          <a:picLocks noChangeAspect="1"/>
        </xdr:cNvPicPr>
      </xdr:nvPicPr>
      <xdr:blipFill>
        <a:blip r:embed="rId1"/>
        <a:stretch>
          <a:fillRect/>
        </a:stretch>
      </xdr:blipFill>
      <xdr:spPr>
        <a:xfrm>
          <a:off x="10517505" y="38049200"/>
          <a:ext cx="13970" cy="34290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107315</xdr:rowOff>
    </xdr:to>
    <xdr:pic>
      <xdr:nvPicPr>
        <xdr:cNvPr id="4916" name="Picture 8182" descr="clip_image9318"/>
        <xdr:cNvPicPr>
          <a:picLocks noChangeAspect="1"/>
        </xdr:cNvPicPr>
      </xdr:nvPicPr>
      <xdr:blipFill>
        <a:blip r:embed="rId1"/>
        <a:stretch>
          <a:fillRect/>
        </a:stretch>
      </xdr:blipFill>
      <xdr:spPr>
        <a:xfrm>
          <a:off x="10521950" y="38049200"/>
          <a:ext cx="9525" cy="10731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346710</xdr:rowOff>
    </xdr:to>
    <xdr:pic>
      <xdr:nvPicPr>
        <xdr:cNvPr id="4938" name="Picture 8182" descr="clip_image9318"/>
        <xdr:cNvPicPr>
          <a:picLocks noChangeAspect="1"/>
        </xdr:cNvPicPr>
      </xdr:nvPicPr>
      <xdr:blipFill>
        <a:blip r:embed="rId1"/>
        <a:stretch>
          <a:fillRect/>
        </a:stretch>
      </xdr:blipFill>
      <xdr:spPr>
        <a:xfrm>
          <a:off x="10521950" y="38049200"/>
          <a:ext cx="9525" cy="34671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339090</xdr:rowOff>
    </xdr:to>
    <xdr:pic>
      <xdr:nvPicPr>
        <xdr:cNvPr id="5203" name="Picture 8182" descr="clip_image9318"/>
        <xdr:cNvPicPr>
          <a:picLocks noChangeAspect="1"/>
        </xdr:cNvPicPr>
      </xdr:nvPicPr>
      <xdr:blipFill>
        <a:blip r:embed="rId1"/>
        <a:stretch>
          <a:fillRect/>
        </a:stretch>
      </xdr:blipFill>
      <xdr:spPr>
        <a:xfrm>
          <a:off x="10521950" y="38049200"/>
          <a:ext cx="9525" cy="339090"/>
        </a:xfrm>
        <a:prstGeom prst="rect">
          <a:avLst/>
        </a:prstGeom>
        <a:noFill/>
        <a:ln w="9525">
          <a:noFill/>
        </a:ln>
      </xdr:spPr>
    </xdr:pic>
    <xdr:clientData/>
  </xdr:twoCellAnchor>
  <xdr:twoCellAnchor editAs="oneCell">
    <xdr:from>
      <xdr:col>14</xdr:col>
      <xdr:colOff>619125</xdr:colOff>
      <xdr:row>27</xdr:row>
      <xdr:rowOff>0</xdr:rowOff>
    </xdr:from>
    <xdr:to>
      <xdr:col>14</xdr:col>
      <xdr:colOff>628650</xdr:colOff>
      <xdr:row>27</xdr:row>
      <xdr:rowOff>117475</xdr:rowOff>
    </xdr:to>
    <xdr:pic>
      <xdr:nvPicPr>
        <xdr:cNvPr id="5315" name="Picture 8182" descr="clip_image9318"/>
        <xdr:cNvPicPr>
          <a:picLocks noChangeAspect="1"/>
        </xdr:cNvPicPr>
      </xdr:nvPicPr>
      <xdr:blipFill>
        <a:blip r:embed="rId1"/>
        <a:stretch>
          <a:fillRect/>
        </a:stretch>
      </xdr:blipFill>
      <xdr:spPr>
        <a:xfrm>
          <a:off x="10521950" y="10725150"/>
          <a:ext cx="9525" cy="117475"/>
        </a:xfrm>
        <a:prstGeom prst="rect">
          <a:avLst/>
        </a:prstGeom>
        <a:noFill/>
        <a:ln w="9525">
          <a:noFill/>
        </a:ln>
      </xdr:spPr>
    </xdr:pic>
    <xdr:clientData/>
  </xdr:twoCellAnchor>
  <xdr:twoCellAnchor editAs="oneCell">
    <xdr:from>
      <xdr:col>14</xdr:col>
      <xdr:colOff>619125</xdr:colOff>
      <xdr:row>27</xdr:row>
      <xdr:rowOff>0</xdr:rowOff>
    </xdr:from>
    <xdr:to>
      <xdr:col>14</xdr:col>
      <xdr:colOff>628650</xdr:colOff>
      <xdr:row>27</xdr:row>
      <xdr:rowOff>342900</xdr:rowOff>
    </xdr:to>
    <xdr:pic>
      <xdr:nvPicPr>
        <xdr:cNvPr id="5337" name="Picture 8182" descr="clip_image9318"/>
        <xdr:cNvPicPr>
          <a:picLocks noChangeAspect="1"/>
        </xdr:cNvPicPr>
      </xdr:nvPicPr>
      <xdr:blipFill>
        <a:blip r:embed="rId1"/>
        <a:stretch>
          <a:fillRect/>
        </a:stretch>
      </xdr:blipFill>
      <xdr:spPr>
        <a:xfrm>
          <a:off x="10521950" y="10725150"/>
          <a:ext cx="9525" cy="34290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116205</xdr:rowOff>
    </xdr:to>
    <xdr:pic>
      <xdr:nvPicPr>
        <xdr:cNvPr id="5713" name="Picture 8182" descr="clip_image9318"/>
        <xdr:cNvPicPr>
          <a:picLocks noChangeAspect="1"/>
        </xdr:cNvPicPr>
      </xdr:nvPicPr>
      <xdr:blipFill>
        <a:blip r:embed="rId1"/>
        <a:stretch>
          <a:fillRect/>
        </a:stretch>
      </xdr:blipFill>
      <xdr:spPr>
        <a:xfrm>
          <a:off x="10521950" y="38049200"/>
          <a:ext cx="9525" cy="11620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346710</xdr:rowOff>
    </xdr:to>
    <xdr:pic>
      <xdr:nvPicPr>
        <xdr:cNvPr id="5735" name="Picture 8182" descr="clip_image9318"/>
        <xdr:cNvPicPr>
          <a:picLocks noChangeAspect="1"/>
        </xdr:cNvPicPr>
      </xdr:nvPicPr>
      <xdr:blipFill>
        <a:blip r:embed="rId1"/>
        <a:stretch>
          <a:fillRect/>
        </a:stretch>
      </xdr:blipFill>
      <xdr:spPr>
        <a:xfrm>
          <a:off x="10521950" y="38049200"/>
          <a:ext cx="9525" cy="34671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123190</xdr:rowOff>
    </xdr:to>
    <xdr:pic>
      <xdr:nvPicPr>
        <xdr:cNvPr id="5845" name="Picture 8182" descr="clip_image9318"/>
        <xdr:cNvPicPr>
          <a:picLocks noChangeAspect="1"/>
        </xdr:cNvPicPr>
      </xdr:nvPicPr>
      <xdr:blipFill>
        <a:blip r:embed="rId1"/>
        <a:stretch>
          <a:fillRect/>
        </a:stretch>
      </xdr:blipFill>
      <xdr:spPr>
        <a:xfrm>
          <a:off x="10521950" y="38049200"/>
          <a:ext cx="9525" cy="12319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339090</xdr:rowOff>
    </xdr:to>
    <xdr:pic>
      <xdr:nvPicPr>
        <xdr:cNvPr id="5867" name="Picture 8182" descr="clip_image9318"/>
        <xdr:cNvPicPr>
          <a:picLocks noChangeAspect="1"/>
        </xdr:cNvPicPr>
      </xdr:nvPicPr>
      <xdr:blipFill>
        <a:blip r:embed="rId1"/>
        <a:stretch>
          <a:fillRect/>
        </a:stretch>
      </xdr:blipFill>
      <xdr:spPr>
        <a:xfrm>
          <a:off x="10521950" y="38049200"/>
          <a:ext cx="9525" cy="33909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120650</xdr:rowOff>
    </xdr:to>
    <xdr:pic>
      <xdr:nvPicPr>
        <xdr:cNvPr id="5978" name="Picture 8182" descr="clip_image9318"/>
        <xdr:cNvPicPr>
          <a:picLocks noChangeAspect="1"/>
        </xdr:cNvPicPr>
      </xdr:nvPicPr>
      <xdr:blipFill>
        <a:blip r:embed="rId1"/>
        <a:stretch>
          <a:fillRect/>
        </a:stretch>
      </xdr:blipFill>
      <xdr:spPr>
        <a:xfrm>
          <a:off x="10521950" y="38049200"/>
          <a:ext cx="9525" cy="120650"/>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342265</xdr:rowOff>
    </xdr:to>
    <xdr:pic>
      <xdr:nvPicPr>
        <xdr:cNvPr id="6000" name="Picture 8182" descr="clip_image9318"/>
        <xdr:cNvPicPr>
          <a:picLocks noChangeAspect="1"/>
        </xdr:cNvPicPr>
      </xdr:nvPicPr>
      <xdr:blipFill>
        <a:blip r:embed="rId1"/>
        <a:stretch>
          <a:fillRect/>
        </a:stretch>
      </xdr:blipFill>
      <xdr:spPr>
        <a:xfrm>
          <a:off x="10521950" y="38049200"/>
          <a:ext cx="9525" cy="342265"/>
        </a:xfrm>
        <a:prstGeom prst="rect">
          <a:avLst/>
        </a:prstGeom>
        <a:noFill/>
        <a:ln w="9525">
          <a:noFill/>
        </a:ln>
      </xdr:spPr>
    </xdr:pic>
    <xdr:clientData/>
  </xdr:twoCellAnchor>
  <xdr:twoCellAnchor editAs="oneCell">
    <xdr:from>
      <xdr:col>14</xdr:col>
      <xdr:colOff>619125</xdr:colOff>
      <xdr:row>80</xdr:row>
      <xdr:rowOff>0</xdr:rowOff>
    </xdr:from>
    <xdr:to>
      <xdr:col>14</xdr:col>
      <xdr:colOff>628650</xdr:colOff>
      <xdr:row>80</xdr:row>
      <xdr:rowOff>109220</xdr:rowOff>
    </xdr:to>
    <xdr:pic>
      <xdr:nvPicPr>
        <xdr:cNvPr id="6246" name="Picture 8182" descr="clip_image9318"/>
        <xdr:cNvPicPr>
          <a:picLocks noChangeAspect="1"/>
        </xdr:cNvPicPr>
      </xdr:nvPicPr>
      <xdr:blipFill>
        <a:blip r:embed="rId1"/>
        <a:stretch>
          <a:fillRect/>
        </a:stretch>
      </xdr:blipFill>
      <xdr:spPr>
        <a:xfrm>
          <a:off x="10521950" y="38049200"/>
          <a:ext cx="9525" cy="109220"/>
        </a:xfrm>
        <a:prstGeom prst="rect">
          <a:avLst/>
        </a:prstGeom>
        <a:noFill/>
        <a:ln w="9525">
          <a:noFill/>
        </a:ln>
      </xdr:spPr>
    </xdr:pic>
    <xdr:clientData/>
  </xdr:twoCellAnchor>
  <xdr:twoCellAnchor>
    <xdr:from>
      <xdr:col>4</xdr:col>
      <xdr:colOff>685097</xdr:colOff>
      <xdr:row>72</xdr:row>
      <xdr:rowOff>0</xdr:rowOff>
    </xdr:from>
    <xdr:to>
      <xdr:col>4</xdr:col>
      <xdr:colOff>694515</xdr:colOff>
      <xdr:row>72</xdr:row>
      <xdr:rowOff>100458</xdr:rowOff>
    </xdr:to>
    <xdr:pic>
      <xdr:nvPicPr>
        <xdr:cNvPr id="4"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5"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6"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7"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8"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9"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0"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1"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2"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3"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4"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5"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6"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7"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8"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19"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20"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21"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22"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23"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25"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100458</xdr:rowOff>
    </xdr:to>
    <xdr:pic>
      <xdr:nvPicPr>
        <xdr:cNvPr id="27" name="Picture 8182" descr="clip_image9318"/>
        <xdr:cNvPicPr/>
      </xdr:nvPicPr>
      <xdr:blipFill>
        <a:blip r:embed="rId1"/>
        <a:srcRect/>
        <a:stretch>
          <a:fillRect/>
        </a:stretch>
      </xdr:blipFill>
      <xdr:spPr>
        <a:xfrm>
          <a:off x="1952625" y="34150300"/>
          <a:ext cx="9525" cy="100330"/>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28"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29"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0"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1"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2"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3"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4"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5"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6"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7"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8"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39"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0"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1"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2"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3"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4"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5"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6"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7"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8"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49"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0"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1"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2"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3"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4"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5"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6"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7"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8"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59"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0"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1"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2"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3"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4"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5"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6"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7"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8"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69"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70"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twoCellAnchor>
    <xdr:from>
      <xdr:col>4</xdr:col>
      <xdr:colOff>685097</xdr:colOff>
      <xdr:row>72</xdr:row>
      <xdr:rowOff>0</xdr:rowOff>
    </xdr:from>
    <xdr:to>
      <xdr:col>4</xdr:col>
      <xdr:colOff>694515</xdr:colOff>
      <xdr:row>72</xdr:row>
      <xdr:rowOff>341560</xdr:rowOff>
    </xdr:to>
    <xdr:pic>
      <xdr:nvPicPr>
        <xdr:cNvPr id="71" name="Picture 8182" descr="clip_image9318"/>
        <xdr:cNvPicPr/>
      </xdr:nvPicPr>
      <xdr:blipFill>
        <a:blip r:embed="rId1"/>
        <a:srcRect/>
        <a:stretch>
          <a:fillRect/>
        </a:stretch>
      </xdr:blipFill>
      <xdr:spPr>
        <a:xfrm>
          <a:off x="1952625" y="34150300"/>
          <a:ext cx="9525" cy="340995"/>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618490</xdr:colOff>
      <xdr:row>81</xdr:row>
      <xdr:rowOff>0</xdr:rowOff>
    </xdr:from>
    <xdr:to>
      <xdr:col>14</xdr:col>
      <xdr:colOff>628015</xdr:colOff>
      <xdr:row>81</xdr:row>
      <xdr:rowOff>114300</xdr:rowOff>
    </xdr:to>
    <xdr:pic>
      <xdr:nvPicPr>
        <xdr:cNvPr id="2" name="Picture 8182" descr="clip_image9318"/>
        <xdr:cNvPicPr>
          <a:picLocks noChangeAspect="1"/>
        </xdr:cNvPicPr>
      </xdr:nvPicPr>
      <xdr:blipFill>
        <a:blip r:embed="rId1"/>
        <a:stretch>
          <a:fillRect/>
        </a:stretch>
      </xdr:blipFill>
      <xdr:spPr>
        <a:xfrm>
          <a:off x="11068685" y="32324675"/>
          <a:ext cx="9525" cy="114300"/>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374650</xdr:rowOff>
    </xdr:to>
    <xdr:pic>
      <xdr:nvPicPr>
        <xdr:cNvPr id="3" name="Picture 8182" descr="clip_image9318"/>
        <xdr:cNvPicPr>
          <a:picLocks noChangeAspect="1"/>
        </xdr:cNvPicPr>
      </xdr:nvPicPr>
      <xdr:blipFill>
        <a:blip r:embed="rId1"/>
        <a:stretch>
          <a:fillRect/>
        </a:stretch>
      </xdr:blipFill>
      <xdr:spPr>
        <a:xfrm>
          <a:off x="11068685" y="32324675"/>
          <a:ext cx="9525" cy="374650"/>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361950</xdr:rowOff>
    </xdr:to>
    <xdr:pic>
      <xdr:nvPicPr>
        <xdr:cNvPr id="4" name="Picture 8182" descr="clip_image9318"/>
        <xdr:cNvPicPr>
          <a:picLocks noChangeAspect="1"/>
        </xdr:cNvPicPr>
      </xdr:nvPicPr>
      <xdr:blipFill>
        <a:blip r:embed="rId1"/>
        <a:stretch>
          <a:fillRect/>
        </a:stretch>
      </xdr:blipFill>
      <xdr:spPr>
        <a:xfrm>
          <a:off x="11068685" y="32324675"/>
          <a:ext cx="9525" cy="361950"/>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354965</xdr:rowOff>
    </xdr:to>
    <xdr:pic>
      <xdr:nvPicPr>
        <xdr:cNvPr id="5" name="Picture 8182" descr="clip_image9318"/>
        <xdr:cNvPicPr>
          <a:picLocks noChangeAspect="1"/>
        </xdr:cNvPicPr>
      </xdr:nvPicPr>
      <xdr:blipFill>
        <a:blip r:embed="rId1"/>
        <a:stretch>
          <a:fillRect/>
        </a:stretch>
      </xdr:blipFill>
      <xdr:spPr>
        <a:xfrm>
          <a:off x="11068685" y="32324675"/>
          <a:ext cx="9525" cy="354965"/>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111760</xdr:rowOff>
    </xdr:to>
    <xdr:pic>
      <xdr:nvPicPr>
        <xdr:cNvPr id="6" name="Picture 8182" descr="clip_image9318"/>
        <xdr:cNvPicPr>
          <a:picLocks noChangeAspect="1"/>
        </xdr:cNvPicPr>
      </xdr:nvPicPr>
      <xdr:blipFill>
        <a:blip r:embed="rId1"/>
        <a:stretch>
          <a:fillRect/>
        </a:stretch>
      </xdr:blipFill>
      <xdr:spPr>
        <a:xfrm>
          <a:off x="11068685" y="32324675"/>
          <a:ext cx="9525" cy="111760"/>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123825</xdr:rowOff>
    </xdr:to>
    <xdr:pic>
      <xdr:nvPicPr>
        <xdr:cNvPr id="7" name="Picture 8182" descr="clip_image9318"/>
        <xdr:cNvPicPr>
          <a:picLocks noChangeAspect="1"/>
        </xdr:cNvPicPr>
      </xdr:nvPicPr>
      <xdr:blipFill>
        <a:blip r:embed="rId1"/>
        <a:stretch>
          <a:fillRect/>
        </a:stretch>
      </xdr:blipFill>
      <xdr:spPr>
        <a:xfrm>
          <a:off x="11068685" y="32324675"/>
          <a:ext cx="9525" cy="123825"/>
        </a:xfrm>
        <a:prstGeom prst="rect">
          <a:avLst/>
        </a:prstGeom>
        <a:noFill/>
        <a:ln w="9525">
          <a:noFill/>
        </a:ln>
      </xdr:spPr>
    </xdr:pic>
    <xdr:clientData/>
  </xdr:twoCellAnchor>
  <xdr:twoCellAnchor editAs="oneCell">
    <xdr:from>
      <xdr:col>14</xdr:col>
      <xdr:colOff>613410</xdr:colOff>
      <xdr:row>81</xdr:row>
      <xdr:rowOff>0</xdr:rowOff>
    </xdr:from>
    <xdr:to>
      <xdr:col>14</xdr:col>
      <xdr:colOff>628015</xdr:colOff>
      <xdr:row>81</xdr:row>
      <xdr:rowOff>123825</xdr:rowOff>
    </xdr:to>
    <xdr:pic>
      <xdr:nvPicPr>
        <xdr:cNvPr id="8" name="Picture 8182" descr="clip_image9318"/>
        <xdr:cNvPicPr>
          <a:picLocks noChangeAspect="1"/>
        </xdr:cNvPicPr>
      </xdr:nvPicPr>
      <xdr:blipFill>
        <a:blip r:embed="rId1"/>
        <a:stretch>
          <a:fillRect/>
        </a:stretch>
      </xdr:blipFill>
      <xdr:spPr>
        <a:xfrm>
          <a:off x="11063605" y="32324675"/>
          <a:ext cx="14605" cy="123825"/>
        </a:xfrm>
        <a:prstGeom prst="rect">
          <a:avLst/>
        </a:prstGeom>
        <a:noFill/>
        <a:ln w="9525">
          <a:noFill/>
        </a:ln>
      </xdr:spPr>
    </xdr:pic>
    <xdr:clientData/>
  </xdr:twoCellAnchor>
  <xdr:twoCellAnchor editAs="oneCell">
    <xdr:from>
      <xdr:col>14</xdr:col>
      <xdr:colOff>613410</xdr:colOff>
      <xdr:row>81</xdr:row>
      <xdr:rowOff>0</xdr:rowOff>
    </xdr:from>
    <xdr:to>
      <xdr:col>14</xdr:col>
      <xdr:colOff>628015</xdr:colOff>
      <xdr:row>81</xdr:row>
      <xdr:rowOff>367665</xdr:rowOff>
    </xdr:to>
    <xdr:pic>
      <xdr:nvPicPr>
        <xdr:cNvPr id="9" name="Picture 8182" descr="clip_image9318"/>
        <xdr:cNvPicPr>
          <a:picLocks noChangeAspect="1"/>
        </xdr:cNvPicPr>
      </xdr:nvPicPr>
      <xdr:blipFill>
        <a:blip r:embed="rId1"/>
        <a:stretch>
          <a:fillRect/>
        </a:stretch>
      </xdr:blipFill>
      <xdr:spPr>
        <a:xfrm>
          <a:off x="11063605" y="32324675"/>
          <a:ext cx="14605" cy="367665"/>
        </a:xfrm>
        <a:prstGeom prst="rect">
          <a:avLst/>
        </a:prstGeom>
        <a:noFill/>
        <a:ln w="9525">
          <a:noFill/>
        </a:ln>
      </xdr:spPr>
    </xdr:pic>
    <xdr:clientData/>
  </xdr:twoCellAnchor>
  <xdr:twoCellAnchor editAs="oneCell">
    <xdr:from>
      <xdr:col>14</xdr:col>
      <xdr:colOff>613410</xdr:colOff>
      <xdr:row>81</xdr:row>
      <xdr:rowOff>0</xdr:rowOff>
    </xdr:from>
    <xdr:to>
      <xdr:col>14</xdr:col>
      <xdr:colOff>628015</xdr:colOff>
      <xdr:row>81</xdr:row>
      <xdr:rowOff>354965</xdr:rowOff>
    </xdr:to>
    <xdr:pic>
      <xdr:nvPicPr>
        <xdr:cNvPr id="10" name="Picture 8182" descr="clip_image9318"/>
        <xdr:cNvPicPr>
          <a:picLocks noChangeAspect="1"/>
        </xdr:cNvPicPr>
      </xdr:nvPicPr>
      <xdr:blipFill>
        <a:blip r:embed="rId1"/>
        <a:stretch>
          <a:fillRect/>
        </a:stretch>
      </xdr:blipFill>
      <xdr:spPr>
        <a:xfrm>
          <a:off x="11063605" y="32324675"/>
          <a:ext cx="14605" cy="354965"/>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106680</xdr:rowOff>
    </xdr:to>
    <xdr:pic>
      <xdr:nvPicPr>
        <xdr:cNvPr id="11" name="Picture 8182" descr="clip_image9318"/>
        <xdr:cNvPicPr>
          <a:picLocks noChangeAspect="1"/>
        </xdr:cNvPicPr>
      </xdr:nvPicPr>
      <xdr:blipFill>
        <a:blip r:embed="rId1"/>
        <a:stretch>
          <a:fillRect/>
        </a:stretch>
      </xdr:blipFill>
      <xdr:spPr>
        <a:xfrm>
          <a:off x="11068685" y="32324675"/>
          <a:ext cx="9525" cy="106680"/>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362585</xdr:rowOff>
    </xdr:to>
    <xdr:pic>
      <xdr:nvPicPr>
        <xdr:cNvPr id="12" name="Picture 8182" descr="clip_image9318"/>
        <xdr:cNvPicPr>
          <a:picLocks noChangeAspect="1"/>
        </xdr:cNvPicPr>
      </xdr:nvPicPr>
      <xdr:blipFill>
        <a:blip r:embed="rId1"/>
        <a:stretch>
          <a:fillRect/>
        </a:stretch>
      </xdr:blipFill>
      <xdr:spPr>
        <a:xfrm>
          <a:off x="11068685" y="32324675"/>
          <a:ext cx="9525" cy="362585"/>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349885</xdr:rowOff>
    </xdr:to>
    <xdr:pic>
      <xdr:nvPicPr>
        <xdr:cNvPr id="13" name="Picture 8182" descr="clip_image9318"/>
        <xdr:cNvPicPr>
          <a:picLocks noChangeAspect="1"/>
        </xdr:cNvPicPr>
      </xdr:nvPicPr>
      <xdr:blipFill>
        <a:blip r:embed="rId1"/>
        <a:stretch>
          <a:fillRect/>
        </a:stretch>
      </xdr:blipFill>
      <xdr:spPr>
        <a:xfrm>
          <a:off x="11068685" y="32324675"/>
          <a:ext cx="9525" cy="349885"/>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357505</xdr:rowOff>
    </xdr:to>
    <xdr:pic>
      <xdr:nvPicPr>
        <xdr:cNvPr id="14" name="Picture 8182" descr="clip_image9318"/>
        <xdr:cNvPicPr>
          <a:picLocks noChangeAspect="1"/>
        </xdr:cNvPicPr>
      </xdr:nvPicPr>
      <xdr:blipFill>
        <a:blip r:embed="rId1"/>
        <a:stretch>
          <a:fillRect/>
        </a:stretch>
      </xdr:blipFill>
      <xdr:spPr>
        <a:xfrm>
          <a:off x="11068685" y="32324675"/>
          <a:ext cx="9525" cy="357505"/>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116840</xdr:rowOff>
    </xdr:to>
    <xdr:pic>
      <xdr:nvPicPr>
        <xdr:cNvPr id="15" name="Picture 8182" descr="clip_image9318"/>
        <xdr:cNvPicPr>
          <a:picLocks noChangeAspect="1"/>
        </xdr:cNvPicPr>
      </xdr:nvPicPr>
      <xdr:blipFill>
        <a:blip r:embed="rId1"/>
        <a:stretch>
          <a:fillRect/>
        </a:stretch>
      </xdr:blipFill>
      <xdr:spPr>
        <a:xfrm>
          <a:off x="11068685" y="32324675"/>
          <a:ext cx="9525" cy="116840"/>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360045</xdr:rowOff>
    </xdr:to>
    <xdr:pic>
      <xdr:nvPicPr>
        <xdr:cNvPr id="16" name="Picture 8182" descr="clip_image9318"/>
        <xdr:cNvPicPr>
          <a:picLocks noChangeAspect="1"/>
        </xdr:cNvPicPr>
      </xdr:nvPicPr>
      <xdr:blipFill>
        <a:blip r:embed="rId1"/>
        <a:stretch>
          <a:fillRect/>
        </a:stretch>
      </xdr:blipFill>
      <xdr:spPr>
        <a:xfrm>
          <a:off x="11068685" y="32324675"/>
          <a:ext cx="9525" cy="360045"/>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352425</xdr:rowOff>
    </xdr:to>
    <xdr:pic>
      <xdr:nvPicPr>
        <xdr:cNvPr id="17" name="Picture 8182" descr="clip_image9318"/>
        <xdr:cNvPicPr>
          <a:picLocks noChangeAspect="1"/>
        </xdr:cNvPicPr>
      </xdr:nvPicPr>
      <xdr:blipFill>
        <a:blip r:embed="rId1"/>
        <a:stretch>
          <a:fillRect/>
        </a:stretch>
      </xdr:blipFill>
      <xdr:spPr>
        <a:xfrm>
          <a:off x="11068685" y="32324675"/>
          <a:ext cx="9525" cy="352425"/>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372110</xdr:rowOff>
    </xdr:to>
    <xdr:pic>
      <xdr:nvPicPr>
        <xdr:cNvPr id="18" name="Picture 8182" descr="clip_image9318"/>
        <xdr:cNvPicPr>
          <a:picLocks noChangeAspect="1"/>
        </xdr:cNvPicPr>
      </xdr:nvPicPr>
      <xdr:blipFill>
        <a:blip r:embed="rId1"/>
        <a:stretch>
          <a:fillRect/>
        </a:stretch>
      </xdr:blipFill>
      <xdr:spPr>
        <a:xfrm>
          <a:off x="11068685" y="32324675"/>
          <a:ext cx="9525" cy="372110"/>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365125</xdr:rowOff>
    </xdr:to>
    <xdr:pic>
      <xdr:nvPicPr>
        <xdr:cNvPr id="19" name="Picture 8182" descr="clip_image9318"/>
        <xdr:cNvPicPr>
          <a:picLocks noChangeAspect="1"/>
        </xdr:cNvPicPr>
      </xdr:nvPicPr>
      <xdr:blipFill>
        <a:blip r:embed="rId1"/>
        <a:stretch>
          <a:fillRect/>
        </a:stretch>
      </xdr:blipFill>
      <xdr:spPr>
        <a:xfrm>
          <a:off x="11068685" y="32324675"/>
          <a:ext cx="9525" cy="365125"/>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109220</xdr:rowOff>
    </xdr:to>
    <xdr:pic>
      <xdr:nvPicPr>
        <xdr:cNvPr id="20" name="Picture 8182" descr="clip_image9318"/>
        <xdr:cNvPicPr>
          <a:picLocks noChangeAspect="1"/>
        </xdr:cNvPicPr>
      </xdr:nvPicPr>
      <xdr:blipFill>
        <a:blip r:embed="rId1"/>
        <a:stretch>
          <a:fillRect/>
        </a:stretch>
      </xdr:blipFill>
      <xdr:spPr>
        <a:xfrm>
          <a:off x="11068685" y="32324675"/>
          <a:ext cx="9525" cy="109220"/>
        </a:xfrm>
        <a:prstGeom prst="rect">
          <a:avLst/>
        </a:prstGeom>
        <a:noFill/>
        <a:ln w="9525">
          <a:noFill/>
        </a:ln>
      </xdr:spPr>
    </xdr:pic>
    <xdr:clientData/>
  </xdr:twoCellAnchor>
  <xdr:twoCellAnchor editAs="oneCell">
    <xdr:from>
      <xdr:col>14</xdr:col>
      <xdr:colOff>613410</xdr:colOff>
      <xdr:row>81</xdr:row>
      <xdr:rowOff>0</xdr:rowOff>
    </xdr:from>
    <xdr:to>
      <xdr:col>14</xdr:col>
      <xdr:colOff>628015</xdr:colOff>
      <xdr:row>81</xdr:row>
      <xdr:rowOff>365125</xdr:rowOff>
    </xdr:to>
    <xdr:pic>
      <xdr:nvPicPr>
        <xdr:cNvPr id="21" name="Picture 8182" descr="clip_image9318"/>
        <xdr:cNvPicPr>
          <a:picLocks noChangeAspect="1"/>
        </xdr:cNvPicPr>
      </xdr:nvPicPr>
      <xdr:blipFill>
        <a:blip r:embed="rId1"/>
        <a:stretch>
          <a:fillRect/>
        </a:stretch>
      </xdr:blipFill>
      <xdr:spPr>
        <a:xfrm>
          <a:off x="11063605" y="32324675"/>
          <a:ext cx="14605" cy="365125"/>
        </a:xfrm>
        <a:prstGeom prst="rect">
          <a:avLst/>
        </a:prstGeom>
        <a:noFill/>
        <a:ln w="9525">
          <a:noFill/>
        </a:ln>
      </xdr:spPr>
    </xdr:pic>
    <xdr:clientData/>
  </xdr:twoCellAnchor>
  <xdr:twoCellAnchor editAs="oneCell">
    <xdr:from>
      <xdr:col>14</xdr:col>
      <xdr:colOff>618490</xdr:colOff>
      <xdr:row>81</xdr:row>
      <xdr:rowOff>0</xdr:rowOff>
    </xdr:from>
    <xdr:to>
      <xdr:col>14</xdr:col>
      <xdr:colOff>628015</xdr:colOff>
      <xdr:row>81</xdr:row>
      <xdr:rowOff>121285</xdr:rowOff>
    </xdr:to>
    <xdr:pic>
      <xdr:nvPicPr>
        <xdr:cNvPr id="22" name="Picture 8182" descr="clip_image9318"/>
        <xdr:cNvPicPr>
          <a:picLocks noChangeAspect="1"/>
        </xdr:cNvPicPr>
      </xdr:nvPicPr>
      <xdr:blipFill>
        <a:blip r:embed="rId1"/>
        <a:stretch>
          <a:fillRect/>
        </a:stretch>
      </xdr:blipFill>
      <xdr:spPr>
        <a:xfrm>
          <a:off x="11068685" y="32324675"/>
          <a:ext cx="9525" cy="121285"/>
        </a:xfrm>
        <a:prstGeom prst="rect">
          <a:avLst/>
        </a:prstGeom>
        <a:noFill/>
        <a:ln w="9525">
          <a:noFill/>
        </a:ln>
      </xdr:spPr>
    </xdr:pic>
    <xdr:clientData/>
  </xdr:twoCellAnchor>
  <xdr:twoCellAnchor editAs="oneCell">
    <xdr:from>
      <xdr:col>14</xdr:col>
      <xdr:colOff>617220</xdr:colOff>
      <xdr:row>285</xdr:row>
      <xdr:rowOff>0</xdr:rowOff>
    </xdr:from>
    <xdr:to>
      <xdr:col>14</xdr:col>
      <xdr:colOff>627380</xdr:colOff>
      <xdr:row>285</xdr:row>
      <xdr:rowOff>120015</xdr:rowOff>
    </xdr:to>
    <xdr:pic>
      <xdr:nvPicPr>
        <xdr:cNvPr id="23" name="Picture 8182" descr="clip_image9318"/>
        <xdr:cNvPicPr>
          <a:picLocks noChangeAspect="1"/>
        </xdr:cNvPicPr>
      </xdr:nvPicPr>
      <xdr:blipFill>
        <a:blip r:embed="rId1"/>
        <a:stretch>
          <a:fillRect/>
        </a:stretch>
      </xdr:blipFill>
      <xdr:spPr>
        <a:xfrm>
          <a:off x="11067415" y="136226550"/>
          <a:ext cx="10160" cy="120015"/>
        </a:xfrm>
        <a:prstGeom prst="rect">
          <a:avLst/>
        </a:prstGeom>
        <a:noFill/>
        <a:ln w="9525">
          <a:noFill/>
        </a:ln>
      </xdr:spPr>
    </xdr:pic>
    <xdr:clientData/>
  </xdr:twoCellAnchor>
  <xdr:twoCellAnchor editAs="oneCell">
    <xdr:from>
      <xdr:col>14</xdr:col>
      <xdr:colOff>617220</xdr:colOff>
      <xdr:row>285</xdr:row>
      <xdr:rowOff>0</xdr:rowOff>
    </xdr:from>
    <xdr:to>
      <xdr:col>14</xdr:col>
      <xdr:colOff>627380</xdr:colOff>
      <xdr:row>285</xdr:row>
      <xdr:rowOff>359410</xdr:rowOff>
    </xdr:to>
    <xdr:pic>
      <xdr:nvPicPr>
        <xdr:cNvPr id="24" name="Picture 8182" descr="clip_image9318"/>
        <xdr:cNvPicPr>
          <a:picLocks noChangeAspect="1"/>
        </xdr:cNvPicPr>
      </xdr:nvPicPr>
      <xdr:blipFill>
        <a:blip r:embed="rId1"/>
        <a:stretch>
          <a:fillRect/>
        </a:stretch>
      </xdr:blipFill>
      <xdr:spPr>
        <a:xfrm>
          <a:off x="11067415" y="136226550"/>
          <a:ext cx="10160" cy="359410"/>
        </a:xfrm>
        <a:prstGeom prst="rect">
          <a:avLst/>
        </a:prstGeom>
        <a:noFill/>
        <a:ln w="9525">
          <a:noFill/>
        </a:ln>
      </xdr:spPr>
    </xdr:pic>
    <xdr:clientData/>
  </xdr:twoCellAnchor>
  <xdr:twoCellAnchor editAs="oneCell">
    <xdr:from>
      <xdr:col>14</xdr:col>
      <xdr:colOff>617220</xdr:colOff>
      <xdr:row>285</xdr:row>
      <xdr:rowOff>0</xdr:rowOff>
    </xdr:from>
    <xdr:to>
      <xdr:col>14</xdr:col>
      <xdr:colOff>627380</xdr:colOff>
      <xdr:row>285</xdr:row>
      <xdr:rowOff>116840</xdr:rowOff>
    </xdr:to>
    <xdr:pic>
      <xdr:nvPicPr>
        <xdr:cNvPr id="25" name="Picture 8182" descr="clip_image9318"/>
        <xdr:cNvPicPr>
          <a:picLocks noChangeAspect="1"/>
        </xdr:cNvPicPr>
      </xdr:nvPicPr>
      <xdr:blipFill>
        <a:blip r:embed="rId1"/>
        <a:stretch>
          <a:fillRect/>
        </a:stretch>
      </xdr:blipFill>
      <xdr:spPr>
        <a:xfrm>
          <a:off x="11067415" y="136226550"/>
          <a:ext cx="10160" cy="116840"/>
        </a:xfrm>
        <a:prstGeom prst="rect">
          <a:avLst/>
        </a:prstGeom>
        <a:noFill/>
        <a:ln w="9525">
          <a:noFill/>
        </a:ln>
      </xdr:spPr>
    </xdr:pic>
    <xdr:clientData/>
  </xdr:twoCellAnchor>
  <xdr:twoCellAnchor editAs="oneCell">
    <xdr:from>
      <xdr:col>14</xdr:col>
      <xdr:colOff>617220</xdr:colOff>
      <xdr:row>285</xdr:row>
      <xdr:rowOff>0</xdr:rowOff>
    </xdr:from>
    <xdr:to>
      <xdr:col>14</xdr:col>
      <xdr:colOff>627380</xdr:colOff>
      <xdr:row>285</xdr:row>
      <xdr:rowOff>362585</xdr:rowOff>
    </xdr:to>
    <xdr:pic>
      <xdr:nvPicPr>
        <xdr:cNvPr id="26" name="Picture 8182" descr="clip_image9318"/>
        <xdr:cNvPicPr>
          <a:picLocks noChangeAspect="1"/>
        </xdr:cNvPicPr>
      </xdr:nvPicPr>
      <xdr:blipFill>
        <a:blip r:embed="rId1"/>
        <a:stretch>
          <a:fillRect/>
        </a:stretch>
      </xdr:blipFill>
      <xdr:spPr>
        <a:xfrm>
          <a:off x="11067415" y="136226550"/>
          <a:ext cx="10160" cy="362585"/>
        </a:xfrm>
        <a:prstGeom prst="rect">
          <a:avLst/>
        </a:prstGeom>
        <a:noFill/>
        <a:ln w="9525">
          <a:noFill/>
        </a:ln>
      </xdr:spPr>
    </xdr:pic>
    <xdr:clientData/>
  </xdr:twoCellAnchor>
  <xdr:twoCellAnchor editAs="oneCell">
    <xdr:from>
      <xdr:col>14</xdr:col>
      <xdr:colOff>617220</xdr:colOff>
      <xdr:row>285</xdr:row>
      <xdr:rowOff>0</xdr:rowOff>
    </xdr:from>
    <xdr:to>
      <xdr:col>14</xdr:col>
      <xdr:colOff>627380</xdr:colOff>
      <xdr:row>285</xdr:row>
      <xdr:rowOff>124460</xdr:rowOff>
    </xdr:to>
    <xdr:pic>
      <xdr:nvPicPr>
        <xdr:cNvPr id="27" name="Picture 8182" descr="clip_image9318"/>
        <xdr:cNvPicPr>
          <a:picLocks noChangeAspect="1"/>
        </xdr:cNvPicPr>
      </xdr:nvPicPr>
      <xdr:blipFill>
        <a:blip r:embed="rId1"/>
        <a:stretch>
          <a:fillRect/>
        </a:stretch>
      </xdr:blipFill>
      <xdr:spPr>
        <a:xfrm>
          <a:off x="11067415" y="136226550"/>
          <a:ext cx="10160" cy="124460"/>
        </a:xfrm>
        <a:prstGeom prst="rect">
          <a:avLst/>
        </a:prstGeom>
        <a:noFill/>
        <a:ln w="9525">
          <a:noFill/>
        </a:ln>
      </xdr:spPr>
    </xdr:pic>
    <xdr:clientData/>
  </xdr:twoCellAnchor>
  <xdr:twoCellAnchor editAs="oneCell">
    <xdr:from>
      <xdr:col>14</xdr:col>
      <xdr:colOff>617220</xdr:colOff>
      <xdr:row>285</xdr:row>
      <xdr:rowOff>0</xdr:rowOff>
    </xdr:from>
    <xdr:to>
      <xdr:col>14</xdr:col>
      <xdr:colOff>627380</xdr:colOff>
      <xdr:row>285</xdr:row>
      <xdr:rowOff>354965</xdr:rowOff>
    </xdr:to>
    <xdr:pic>
      <xdr:nvPicPr>
        <xdr:cNvPr id="28" name="Picture 8182" descr="clip_image9318"/>
        <xdr:cNvPicPr>
          <a:picLocks noChangeAspect="1"/>
        </xdr:cNvPicPr>
      </xdr:nvPicPr>
      <xdr:blipFill>
        <a:blip r:embed="rId1"/>
        <a:stretch>
          <a:fillRect/>
        </a:stretch>
      </xdr:blipFill>
      <xdr:spPr>
        <a:xfrm>
          <a:off x="11067415" y="136226550"/>
          <a:ext cx="10160" cy="354965"/>
        </a:xfrm>
        <a:prstGeom prst="rect">
          <a:avLst/>
        </a:prstGeom>
        <a:noFill/>
        <a:ln w="9525">
          <a:noFill/>
        </a:ln>
      </xdr:spPr>
    </xdr:pic>
    <xdr:clientData/>
  </xdr:twoCellAnchor>
  <xdr:twoCellAnchor editAs="oneCell">
    <xdr:from>
      <xdr:col>14</xdr:col>
      <xdr:colOff>619125</xdr:colOff>
      <xdr:row>11</xdr:row>
      <xdr:rowOff>0</xdr:rowOff>
    </xdr:from>
    <xdr:to>
      <xdr:col>14</xdr:col>
      <xdr:colOff>628650</xdr:colOff>
      <xdr:row>11</xdr:row>
      <xdr:rowOff>114300</xdr:rowOff>
    </xdr:to>
    <xdr:pic>
      <xdr:nvPicPr>
        <xdr:cNvPr id="29" name="Picture 8182" descr="clip_image9318"/>
        <xdr:cNvPicPr>
          <a:picLocks noChangeAspect="1"/>
        </xdr:cNvPicPr>
      </xdr:nvPicPr>
      <xdr:blipFill>
        <a:blip r:embed="rId1"/>
        <a:stretch>
          <a:fillRect/>
        </a:stretch>
      </xdr:blipFill>
      <xdr:spPr>
        <a:xfrm>
          <a:off x="11069320" y="3270250"/>
          <a:ext cx="9525" cy="114300"/>
        </a:xfrm>
        <a:prstGeom prst="rect">
          <a:avLst/>
        </a:prstGeom>
        <a:noFill/>
        <a:ln w="9525">
          <a:noFill/>
        </a:ln>
      </xdr:spPr>
    </xdr:pic>
    <xdr:clientData/>
  </xdr:twoCellAnchor>
  <xdr:twoCellAnchor editAs="oneCell">
    <xdr:from>
      <xdr:col>14</xdr:col>
      <xdr:colOff>619125</xdr:colOff>
      <xdr:row>11</xdr:row>
      <xdr:rowOff>0</xdr:rowOff>
    </xdr:from>
    <xdr:to>
      <xdr:col>14</xdr:col>
      <xdr:colOff>628650</xdr:colOff>
      <xdr:row>11</xdr:row>
      <xdr:rowOff>361950</xdr:rowOff>
    </xdr:to>
    <xdr:pic>
      <xdr:nvPicPr>
        <xdr:cNvPr id="30" name="Picture 8182" descr="clip_image9318"/>
        <xdr:cNvPicPr>
          <a:picLocks noChangeAspect="1"/>
        </xdr:cNvPicPr>
      </xdr:nvPicPr>
      <xdr:blipFill>
        <a:blip r:embed="rId1"/>
        <a:stretch>
          <a:fillRect/>
        </a:stretch>
      </xdr:blipFill>
      <xdr:spPr>
        <a:xfrm>
          <a:off x="11069320" y="3270250"/>
          <a:ext cx="9525" cy="361950"/>
        </a:xfrm>
        <a:prstGeom prst="rect">
          <a:avLst/>
        </a:prstGeom>
        <a:noFill/>
        <a:ln w="9525">
          <a:noFill/>
        </a:ln>
      </xdr:spPr>
    </xdr:pic>
    <xdr:clientData/>
  </xdr:twoCellAnchor>
  <xdr:twoCellAnchor editAs="oneCell">
    <xdr:from>
      <xdr:col>14</xdr:col>
      <xdr:colOff>619125</xdr:colOff>
      <xdr:row>11</xdr:row>
      <xdr:rowOff>0</xdr:rowOff>
    </xdr:from>
    <xdr:to>
      <xdr:col>14</xdr:col>
      <xdr:colOff>628650</xdr:colOff>
      <xdr:row>11</xdr:row>
      <xdr:rowOff>349250</xdr:rowOff>
    </xdr:to>
    <xdr:pic>
      <xdr:nvPicPr>
        <xdr:cNvPr id="31" name="Picture 8182" descr="clip_image9318"/>
        <xdr:cNvPicPr>
          <a:picLocks noChangeAspect="1"/>
        </xdr:cNvPicPr>
      </xdr:nvPicPr>
      <xdr:blipFill>
        <a:blip r:embed="rId1"/>
        <a:stretch>
          <a:fillRect/>
        </a:stretch>
      </xdr:blipFill>
      <xdr:spPr>
        <a:xfrm>
          <a:off x="11069320" y="3270250"/>
          <a:ext cx="9525" cy="349250"/>
        </a:xfrm>
        <a:prstGeom prst="rect">
          <a:avLst/>
        </a:prstGeom>
        <a:noFill/>
        <a:ln w="9525">
          <a:noFill/>
        </a:ln>
      </xdr:spPr>
    </xdr:pic>
    <xdr:clientData/>
  </xdr:twoCellAnchor>
  <xdr:twoCellAnchor editAs="oneCell">
    <xdr:from>
      <xdr:col>14</xdr:col>
      <xdr:colOff>619125</xdr:colOff>
      <xdr:row>11</xdr:row>
      <xdr:rowOff>0</xdr:rowOff>
    </xdr:from>
    <xdr:to>
      <xdr:col>14</xdr:col>
      <xdr:colOff>628650</xdr:colOff>
      <xdr:row>11</xdr:row>
      <xdr:rowOff>342900</xdr:rowOff>
    </xdr:to>
    <xdr:pic>
      <xdr:nvPicPr>
        <xdr:cNvPr id="32" name="Picture 8182" descr="clip_image9318"/>
        <xdr:cNvPicPr>
          <a:picLocks noChangeAspect="1"/>
        </xdr:cNvPicPr>
      </xdr:nvPicPr>
      <xdr:blipFill>
        <a:blip r:embed="rId1"/>
        <a:stretch>
          <a:fillRect/>
        </a:stretch>
      </xdr:blipFill>
      <xdr:spPr>
        <a:xfrm>
          <a:off x="11069320" y="3270250"/>
          <a:ext cx="9525" cy="342900"/>
        </a:xfrm>
        <a:prstGeom prst="rect">
          <a:avLst/>
        </a:prstGeom>
        <a:noFill/>
        <a:ln w="9525">
          <a:noFill/>
        </a:ln>
      </xdr:spPr>
    </xdr:pic>
    <xdr:clientData/>
  </xdr:twoCellAnchor>
  <xdr:twoCellAnchor editAs="oneCell">
    <xdr:from>
      <xdr:col>14</xdr:col>
      <xdr:colOff>619125</xdr:colOff>
      <xdr:row>11</xdr:row>
      <xdr:rowOff>0</xdr:rowOff>
    </xdr:from>
    <xdr:to>
      <xdr:col>14</xdr:col>
      <xdr:colOff>628650</xdr:colOff>
      <xdr:row>11</xdr:row>
      <xdr:rowOff>111125</xdr:rowOff>
    </xdr:to>
    <xdr:pic>
      <xdr:nvPicPr>
        <xdr:cNvPr id="33" name="Picture 8182" descr="clip_image9318"/>
        <xdr:cNvPicPr>
          <a:picLocks noChangeAspect="1"/>
        </xdr:cNvPicPr>
      </xdr:nvPicPr>
      <xdr:blipFill>
        <a:blip r:embed="rId1"/>
        <a:stretch>
          <a:fillRect/>
        </a:stretch>
      </xdr:blipFill>
      <xdr:spPr>
        <a:xfrm>
          <a:off x="11069320" y="3270250"/>
          <a:ext cx="9525" cy="111125"/>
        </a:xfrm>
        <a:prstGeom prst="rect">
          <a:avLst/>
        </a:prstGeom>
        <a:noFill/>
        <a:ln w="9525">
          <a:noFill/>
        </a:ln>
      </xdr:spPr>
    </xdr:pic>
    <xdr:clientData/>
  </xdr:twoCellAnchor>
  <xdr:twoCellAnchor editAs="oneCell">
    <xdr:from>
      <xdr:col>14</xdr:col>
      <xdr:colOff>619125</xdr:colOff>
      <xdr:row>11</xdr:row>
      <xdr:rowOff>0</xdr:rowOff>
    </xdr:from>
    <xdr:to>
      <xdr:col>14</xdr:col>
      <xdr:colOff>628650</xdr:colOff>
      <xdr:row>11</xdr:row>
      <xdr:rowOff>123825</xdr:rowOff>
    </xdr:to>
    <xdr:pic>
      <xdr:nvPicPr>
        <xdr:cNvPr id="34" name="Picture 8182" descr="clip_image9318"/>
        <xdr:cNvPicPr>
          <a:picLocks noChangeAspect="1"/>
        </xdr:cNvPicPr>
      </xdr:nvPicPr>
      <xdr:blipFill>
        <a:blip r:embed="rId1"/>
        <a:stretch>
          <a:fillRect/>
        </a:stretch>
      </xdr:blipFill>
      <xdr:spPr>
        <a:xfrm>
          <a:off x="11069320" y="3270250"/>
          <a:ext cx="9525" cy="123825"/>
        </a:xfrm>
        <a:prstGeom prst="rect">
          <a:avLst/>
        </a:prstGeom>
        <a:noFill/>
        <a:ln w="9525">
          <a:noFill/>
        </a:ln>
      </xdr:spPr>
    </xdr:pic>
    <xdr:clientData/>
  </xdr:twoCellAnchor>
  <xdr:twoCellAnchor editAs="oneCell">
    <xdr:from>
      <xdr:col>14</xdr:col>
      <xdr:colOff>614680</xdr:colOff>
      <xdr:row>11</xdr:row>
      <xdr:rowOff>0</xdr:rowOff>
    </xdr:from>
    <xdr:to>
      <xdr:col>14</xdr:col>
      <xdr:colOff>628650</xdr:colOff>
      <xdr:row>11</xdr:row>
      <xdr:rowOff>123825</xdr:rowOff>
    </xdr:to>
    <xdr:pic>
      <xdr:nvPicPr>
        <xdr:cNvPr id="35" name="Picture 8182" descr="clip_image9318"/>
        <xdr:cNvPicPr>
          <a:picLocks noChangeAspect="1"/>
        </xdr:cNvPicPr>
      </xdr:nvPicPr>
      <xdr:blipFill>
        <a:blip r:embed="rId1"/>
        <a:stretch>
          <a:fillRect/>
        </a:stretch>
      </xdr:blipFill>
      <xdr:spPr>
        <a:xfrm>
          <a:off x="11064875" y="3270250"/>
          <a:ext cx="13970" cy="123825"/>
        </a:xfrm>
        <a:prstGeom prst="rect">
          <a:avLst/>
        </a:prstGeom>
        <a:noFill/>
        <a:ln w="9525">
          <a:noFill/>
        </a:ln>
      </xdr:spPr>
    </xdr:pic>
    <xdr:clientData/>
  </xdr:twoCellAnchor>
  <xdr:twoCellAnchor editAs="oneCell">
    <xdr:from>
      <xdr:col>14</xdr:col>
      <xdr:colOff>614680</xdr:colOff>
      <xdr:row>11</xdr:row>
      <xdr:rowOff>0</xdr:rowOff>
    </xdr:from>
    <xdr:to>
      <xdr:col>14</xdr:col>
      <xdr:colOff>628650</xdr:colOff>
      <xdr:row>11</xdr:row>
      <xdr:rowOff>355600</xdr:rowOff>
    </xdr:to>
    <xdr:pic>
      <xdr:nvPicPr>
        <xdr:cNvPr id="36" name="Picture 8182" descr="clip_image9318"/>
        <xdr:cNvPicPr>
          <a:picLocks noChangeAspect="1"/>
        </xdr:cNvPicPr>
      </xdr:nvPicPr>
      <xdr:blipFill>
        <a:blip r:embed="rId1"/>
        <a:stretch>
          <a:fillRect/>
        </a:stretch>
      </xdr:blipFill>
      <xdr:spPr>
        <a:xfrm>
          <a:off x="11064875" y="3270250"/>
          <a:ext cx="13970" cy="355600"/>
        </a:xfrm>
        <a:prstGeom prst="rect">
          <a:avLst/>
        </a:prstGeom>
        <a:noFill/>
        <a:ln w="9525">
          <a:noFill/>
        </a:ln>
      </xdr:spPr>
    </xdr:pic>
    <xdr:clientData/>
  </xdr:twoCellAnchor>
  <xdr:twoCellAnchor editAs="oneCell">
    <xdr:from>
      <xdr:col>14</xdr:col>
      <xdr:colOff>614680</xdr:colOff>
      <xdr:row>11</xdr:row>
      <xdr:rowOff>0</xdr:rowOff>
    </xdr:from>
    <xdr:to>
      <xdr:col>14</xdr:col>
      <xdr:colOff>628650</xdr:colOff>
      <xdr:row>11</xdr:row>
      <xdr:rowOff>342900</xdr:rowOff>
    </xdr:to>
    <xdr:pic>
      <xdr:nvPicPr>
        <xdr:cNvPr id="37" name="Picture 8182" descr="clip_image9318"/>
        <xdr:cNvPicPr>
          <a:picLocks noChangeAspect="1"/>
        </xdr:cNvPicPr>
      </xdr:nvPicPr>
      <xdr:blipFill>
        <a:blip r:embed="rId1"/>
        <a:stretch>
          <a:fillRect/>
        </a:stretch>
      </xdr:blipFill>
      <xdr:spPr>
        <a:xfrm>
          <a:off x="11064875" y="3270250"/>
          <a:ext cx="13970" cy="342900"/>
        </a:xfrm>
        <a:prstGeom prst="rect">
          <a:avLst/>
        </a:prstGeom>
        <a:noFill/>
        <a:ln w="9525">
          <a:noFill/>
        </a:ln>
      </xdr:spPr>
    </xdr:pic>
    <xdr:clientData/>
  </xdr:twoCellAnchor>
  <xdr:twoCellAnchor editAs="oneCell">
    <xdr:from>
      <xdr:col>14</xdr:col>
      <xdr:colOff>619125</xdr:colOff>
      <xdr:row>12</xdr:row>
      <xdr:rowOff>0</xdr:rowOff>
    </xdr:from>
    <xdr:to>
      <xdr:col>14</xdr:col>
      <xdr:colOff>628650</xdr:colOff>
      <xdr:row>12</xdr:row>
      <xdr:rowOff>106045</xdr:rowOff>
    </xdr:to>
    <xdr:pic>
      <xdr:nvPicPr>
        <xdr:cNvPr id="38" name="Picture 8182" descr="clip_image9318"/>
        <xdr:cNvPicPr>
          <a:picLocks noChangeAspect="1"/>
        </xdr:cNvPicPr>
      </xdr:nvPicPr>
      <xdr:blipFill>
        <a:blip r:embed="rId1"/>
        <a:stretch>
          <a:fillRect/>
        </a:stretch>
      </xdr:blipFill>
      <xdr:spPr>
        <a:xfrm>
          <a:off x="11069320" y="3676650"/>
          <a:ext cx="9525" cy="106045"/>
        </a:xfrm>
        <a:prstGeom prst="rect">
          <a:avLst/>
        </a:prstGeom>
        <a:noFill/>
        <a:ln w="9525">
          <a:noFill/>
        </a:ln>
      </xdr:spPr>
    </xdr:pic>
    <xdr:clientData/>
  </xdr:twoCellAnchor>
  <xdr:twoCellAnchor editAs="oneCell">
    <xdr:from>
      <xdr:col>14</xdr:col>
      <xdr:colOff>619125</xdr:colOff>
      <xdr:row>12</xdr:row>
      <xdr:rowOff>0</xdr:rowOff>
    </xdr:from>
    <xdr:to>
      <xdr:col>14</xdr:col>
      <xdr:colOff>628650</xdr:colOff>
      <xdr:row>12</xdr:row>
      <xdr:rowOff>350520</xdr:rowOff>
    </xdr:to>
    <xdr:pic>
      <xdr:nvPicPr>
        <xdr:cNvPr id="39" name="Picture 8182" descr="clip_image9318"/>
        <xdr:cNvPicPr>
          <a:picLocks noChangeAspect="1"/>
        </xdr:cNvPicPr>
      </xdr:nvPicPr>
      <xdr:blipFill>
        <a:blip r:embed="rId1"/>
        <a:stretch>
          <a:fillRect/>
        </a:stretch>
      </xdr:blipFill>
      <xdr:spPr>
        <a:xfrm>
          <a:off x="11069320" y="3676650"/>
          <a:ext cx="9525" cy="350520"/>
        </a:xfrm>
        <a:prstGeom prst="rect">
          <a:avLst/>
        </a:prstGeom>
        <a:noFill/>
        <a:ln w="9525">
          <a:noFill/>
        </a:ln>
      </xdr:spPr>
    </xdr:pic>
    <xdr:clientData/>
  </xdr:twoCellAnchor>
  <xdr:twoCellAnchor editAs="oneCell">
    <xdr:from>
      <xdr:col>14</xdr:col>
      <xdr:colOff>619125</xdr:colOff>
      <xdr:row>12</xdr:row>
      <xdr:rowOff>0</xdr:rowOff>
    </xdr:from>
    <xdr:to>
      <xdr:col>14</xdr:col>
      <xdr:colOff>628650</xdr:colOff>
      <xdr:row>12</xdr:row>
      <xdr:rowOff>336550</xdr:rowOff>
    </xdr:to>
    <xdr:pic>
      <xdr:nvPicPr>
        <xdr:cNvPr id="40" name="Picture 8182" descr="clip_image9318"/>
        <xdr:cNvPicPr>
          <a:picLocks noChangeAspect="1"/>
        </xdr:cNvPicPr>
      </xdr:nvPicPr>
      <xdr:blipFill>
        <a:blip r:embed="rId1"/>
        <a:stretch>
          <a:fillRect/>
        </a:stretch>
      </xdr:blipFill>
      <xdr:spPr>
        <a:xfrm>
          <a:off x="11069320" y="3676650"/>
          <a:ext cx="9525" cy="336550"/>
        </a:xfrm>
        <a:prstGeom prst="rect">
          <a:avLst/>
        </a:prstGeom>
        <a:noFill/>
        <a:ln w="9525">
          <a:noFill/>
        </a:ln>
      </xdr:spPr>
    </xdr:pic>
    <xdr:clientData/>
  </xdr:twoCellAnchor>
  <xdr:twoCellAnchor editAs="oneCell">
    <xdr:from>
      <xdr:col>14</xdr:col>
      <xdr:colOff>619125</xdr:colOff>
      <xdr:row>10</xdr:row>
      <xdr:rowOff>0</xdr:rowOff>
    </xdr:from>
    <xdr:to>
      <xdr:col>14</xdr:col>
      <xdr:colOff>628650</xdr:colOff>
      <xdr:row>10</xdr:row>
      <xdr:rowOff>114300</xdr:rowOff>
    </xdr:to>
    <xdr:pic>
      <xdr:nvPicPr>
        <xdr:cNvPr id="41" name="Picture 8182" descr="clip_image9318"/>
        <xdr:cNvPicPr>
          <a:picLocks noChangeAspect="1"/>
        </xdr:cNvPicPr>
      </xdr:nvPicPr>
      <xdr:blipFill>
        <a:blip r:embed="rId1"/>
        <a:stretch>
          <a:fillRect/>
        </a:stretch>
      </xdr:blipFill>
      <xdr:spPr>
        <a:xfrm>
          <a:off x="11069320" y="2952750"/>
          <a:ext cx="9525" cy="114300"/>
        </a:xfrm>
        <a:prstGeom prst="rect">
          <a:avLst/>
        </a:prstGeom>
        <a:noFill/>
        <a:ln w="9525">
          <a:noFill/>
        </a:ln>
      </xdr:spPr>
    </xdr:pic>
    <xdr:clientData/>
  </xdr:twoCellAnchor>
  <xdr:twoCellAnchor editAs="oneCell">
    <xdr:from>
      <xdr:col>14</xdr:col>
      <xdr:colOff>619125</xdr:colOff>
      <xdr:row>10</xdr:row>
      <xdr:rowOff>0</xdr:rowOff>
    </xdr:from>
    <xdr:to>
      <xdr:col>14</xdr:col>
      <xdr:colOff>628650</xdr:colOff>
      <xdr:row>11</xdr:row>
      <xdr:rowOff>27305</xdr:rowOff>
    </xdr:to>
    <xdr:pic>
      <xdr:nvPicPr>
        <xdr:cNvPr id="42" name="Picture 8182" descr="clip_image9318"/>
        <xdr:cNvPicPr>
          <a:picLocks noChangeAspect="1"/>
        </xdr:cNvPicPr>
      </xdr:nvPicPr>
      <xdr:blipFill>
        <a:blip r:embed="rId1"/>
        <a:stretch>
          <a:fillRect/>
        </a:stretch>
      </xdr:blipFill>
      <xdr:spPr>
        <a:xfrm>
          <a:off x="11069320" y="2952750"/>
          <a:ext cx="9525" cy="344805"/>
        </a:xfrm>
        <a:prstGeom prst="rect">
          <a:avLst/>
        </a:prstGeom>
        <a:noFill/>
        <a:ln w="9525">
          <a:noFill/>
        </a:ln>
      </xdr:spPr>
    </xdr:pic>
    <xdr:clientData/>
  </xdr:twoCellAnchor>
  <xdr:twoCellAnchor editAs="oneCell">
    <xdr:from>
      <xdr:col>14</xdr:col>
      <xdr:colOff>619125</xdr:colOff>
      <xdr:row>8</xdr:row>
      <xdr:rowOff>0</xdr:rowOff>
    </xdr:from>
    <xdr:to>
      <xdr:col>14</xdr:col>
      <xdr:colOff>628650</xdr:colOff>
      <xdr:row>8</xdr:row>
      <xdr:rowOff>123825</xdr:rowOff>
    </xdr:to>
    <xdr:pic>
      <xdr:nvPicPr>
        <xdr:cNvPr id="43" name="Picture 8182" descr="clip_image9318"/>
        <xdr:cNvPicPr>
          <a:picLocks noChangeAspect="1"/>
        </xdr:cNvPicPr>
      </xdr:nvPicPr>
      <xdr:blipFill>
        <a:blip r:embed="rId1"/>
        <a:stretch>
          <a:fillRect/>
        </a:stretch>
      </xdr:blipFill>
      <xdr:spPr>
        <a:xfrm>
          <a:off x="11069320" y="2254250"/>
          <a:ext cx="9525" cy="123825"/>
        </a:xfrm>
        <a:prstGeom prst="rect">
          <a:avLst/>
        </a:prstGeom>
        <a:noFill/>
        <a:ln w="9525">
          <a:noFill/>
        </a:ln>
      </xdr:spPr>
    </xdr:pic>
    <xdr:clientData/>
  </xdr:twoCellAnchor>
  <xdr:twoCellAnchor editAs="oneCell">
    <xdr:from>
      <xdr:col>14</xdr:col>
      <xdr:colOff>619125</xdr:colOff>
      <xdr:row>8</xdr:row>
      <xdr:rowOff>0</xdr:rowOff>
    </xdr:from>
    <xdr:to>
      <xdr:col>14</xdr:col>
      <xdr:colOff>628650</xdr:colOff>
      <xdr:row>8</xdr:row>
      <xdr:rowOff>344805</xdr:rowOff>
    </xdr:to>
    <xdr:pic>
      <xdr:nvPicPr>
        <xdr:cNvPr id="44" name="Picture 8182" descr="clip_image9318"/>
        <xdr:cNvPicPr>
          <a:picLocks noChangeAspect="1"/>
        </xdr:cNvPicPr>
      </xdr:nvPicPr>
      <xdr:blipFill>
        <a:blip r:embed="rId1"/>
        <a:stretch>
          <a:fillRect/>
        </a:stretch>
      </xdr:blipFill>
      <xdr:spPr>
        <a:xfrm>
          <a:off x="11069320" y="2254250"/>
          <a:ext cx="9525" cy="344805"/>
        </a:xfrm>
        <a:prstGeom prst="rect">
          <a:avLst/>
        </a:prstGeom>
        <a:noFill/>
        <a:ln w="9525">
          <a:noFill/>
        </a:ln>
      </xdr:spPr>
    </xdr:pic>
    <xdr:clientData/>
  </xdr:twoCellAnchor>
  <xdr:twoCellAnchor editAs="oneCell">
    <xdr:from>
      <xdr:col>14</xdr:col>
      <xdr:colOff>619125</xdr:colOff>
      <xdr:row>8</xdr:row>
      <xdr:rowOff>0</xdr:rowOff>
    </xdr:from>
    <xdr:to>
      <xdr:col>14</xdr:col>
      <xdr:colOff>628650</xdr:colOff>
      <xdr:row>8</xdr:row>
      <xdr:rowOff>111760</xdr:rowOff>
    </xdr:to>
    <xdr:pic>
      <xdr:nvPicPr>
        <xdr:cNvPr id="45" name="Picture 8182" descr="clip_image9318"/>
        <xdr:cNvPicPr>
          <a:picLocks noChangeAspect="1"/>
        </xdr:cNvPicPr>
      </xdr:nvPicPr>
      <xdr:blipFill>
        <a:blip r:embed="rId1"/>
        <a:stretch>
          <a:fillRect/>
        </a:stretch>
      </xdr:blipFill>
      <xdr:spPr>
        <a:xfrm>
          <a:off x="11069320" y="2254250"/>
          <a:ext cx="9525" cy="111760"/>
        </a:xfrm>
        <a:prstGeom prst="rect">
          <a:avLst/>
        </a:prstGeom>
        <a:noFill/>
        <a:ln w="9525">
          <a:noFill/>
        </a:ln>
      </xdr:spPr>
    </xdr:pic>
    <xdr:clientData/>
  </xdr:twoCellAnchor>
  <xdr:twoCellAnchor editAs="oneCell">
    <xdr:from>
      <xdr:col>14</xdr:col>
      <xdr:colOff>619125</xdr:colOff>
      <xdr:row>8</xdr:row>
      <xdr:rowOff>0</xdr:rowOff>
    </xdr:from>
    <xdr:to>
      <xdr:col>14</xdr:col>
      <xdr:colOff>628650</xdr:colOff>
      <xdr:row>8</xdr:row>
      <xdr:rowOff>116840</xdr:rowOff>
    </xdr:to>
    <xdr:pic>
      <xdr:nvPicPr>
        <xdr:cNvPr id="46" name="Picture 8182" descr="clip_image9318"/>
        <xdr:cNvPicPr>
          <a:picLocks noChangeAspect="1"/>
        </xdr:cNvPicPr>
      </xdr:nvPicPr>
      <xdr:blipFill>
        <a:blip r:embed="rId1"/>
        <a:stretch>
          <a:fillRect/>
        </a:stretch>
      </xdr:blipFill>
      <xdr:spPr>
        <a:xfrm>
          <a:off x="11069320" y="2254250"/>
          <a:ext cx="9525" cy="116840"/>
        </a:xfrm>
        <a:prstGeom prst="rect">
          <a:avLst/>
        </a:prstGeom>
        <a:noFill/>
        <a:ln w="9525">
          <a:noFill/>
        </a:ln>
      </xdr:spPr>
    </xdr:pic>
    <xdr:clientData/>
  </xdr:twoCellAnchor>
  <xdr:twoCellAnchor editAs="oneCell">
    <xdr:from>
      <xdr:col>14</xdr:col>
      <xdr:colOff>619125</xdr:colOff>
      <xdr:row>8</xdr:row>
      <xdr:rowOff>0</xdr:rowOff>
    </xdr:from>
    <xdr:to>
      <xdr:col>14</xdr:col>
      <xdr:colOff>628650</xdr:colOff>
      <xdr:row>8</xdr:row>
      <xdr:rowOff>347345</xdr:rowOff>
    </xdr:to>
    <xdr:pic>
      <xdr:nvPicPr>
        <xdr:cNvPr id="47" name="Picture 8182" descr="clip_image9318"/>
        <xdr:cNvPicPr>
          <a:picLocks noChangeAspect="1"/>
        </xdr:cNvPicPr>
      </xdr:nvPicPr>
      <xdr:blipFill>
        <a:blip r:embed="rId1"/>
        <a:stretch>
          <a:fillRect/>
        </a:stretch>
      </xdr:blipFill>
      <xdr:spPr>
        <a:xfrm>
          <a:off x="11069320" y="2254250"/>
          <a:ext cx="9525" cy="347345"/>
        </a:xfrm>
        <a:prstGeom prst="rect">
          <a:avLst/>
        </a:prstGeom>
        <a:noFill/>
        <a:ln w="9525">
          <a:noFill/>
        </a:ln>
      </xdr:spPr>
    </xdr:pic>
    <xdr:clientData/>
  </xdr:twoCellAnchor>
  <xdr:twoCellAnchor editAs="oneCell">
    <xdr:from>
      <xdr:col>14</xdr:col>
      <xdr:colOff>619125</xdr:colOff>
      <xdr:row>8</xdr:row>
      <xdr:rowOff>0</xdr:rowOff>
    </xdr:from>
    <xdr:to>
      <xdr:col>14</xdr:col>
      <xdr:colOff>628650</xdr:colOff>
      <xdr:row>8</xdr:row>
      <xdr:rowOff>123825</xdr:rowOff>
    </xdr:to>
    <xdr:pic>
      <xdr:nvPicPr>
        <xdr:cNvPr id="48" name="Picture 8182" descr="clip_image9318"/>
        <xdr:cNvPicPr>
          <a:picLocks noChangeAspect="1"/>
        </xdr:cNvPicPr>
      </xdr:nvPicPr>
      <xdr:blipFill>
        <a:blip r:embed="rId1"/>
        <a:stretch>
          <a:fillRect/>
        </a:stretch>
      </xdr:blipFill>
      <xdr:spPr>
        <a:xfrm>
          <a:off x="11069320" y="2254250"/>
          <a:ext cx="9525" cy="123825"/>
        </a:xfrm>
        <a:prstGeom prst="rect">
          <a:avLst/>
        </a:prstGeom>
        <a:noFill/>
        <a:ln w="9525">
          <a:noFill/>
        </a:ln>
      </xdr:spPr>
    </xdr:pic>
    <xdr:clientData/>
  </xdr:twoCellAnchor>
  <xdr:twoCellAnchor editAs="oneCell">
    <xdr:from>
      <xdr:col>14</xdr:col>
      <xdr:colOff>619125</xdr:colOff>
      <xdr:row>8</xdr:row>
      <xdr:rowOff>0</xdr:rowOff>
    </xdr:from>
    <xdr:to>
      <xdr:col>14</xdr:col>
      <xdr:colOff>628650</xdr:colOff>
      <xdr:row>8</xdr:row>
      <xdr:rowOff>339725</xdr:rowOff>
    </xdr:to>
    <xdr:pic>
      <xdr:nvPicPr>
        <xdr:cNvPr id="49" name="Picture 8182" descr="clip_image9318"/>
        <xdr:cNvPicPr>
          <a:picLocks noChangeAspect="1"/>
        </xdr:cNvPicPr>
      </xdr:nvPicPr>
      <xdr:blipFill>
        <a:blip r:embed="rId1"/>
        <a:stretch>
          <a:fillRect/>
        </a:stretch>
      </xdr:blipFill>
      <xdr:spPr>
        <a:xfrm>
          <a:off x="11069320" y="2254250"/>
          <a:ext cx="9525" cy="339725"/>
        </a:xfrm>
        <a:prstGeom prst="rect">
          <a:avLst/>
        </a:prstGeom>
        <a:noFill/>
        <a:ln w="9525">
          <a:noFill/>
        </a:ln>
      </xdr:spPr>
    </xdr:pic>
    <xdr:clientData/>
  </xdr:twoCellAnchor>
  <xdr:twoCellAnchor editAs="oneCell">
    <xdr:from>
      <xdr:col>14</xdr:col>
      <xdr:colOff>619125</xdr:colOff>
      <xdr:row>27</xdr:row>
      <xdr:rowOff>0</xdr:rowOff>
    </xdr:from>
    <xdr:to>
      <xdr:col>14</xdr:col>
      <xdr:colOff>628650</xdr:colOff>
      <xdr:row>27</xdr:row>
      <xdr:rowOff>117475</xdr:rowOff>
    </xdr:to>
    <xdr:pic>
      <xdr:nvPicPr>
        <xdr:cNvPr id="50" name="Picture 8182" descr="clip_image9318"/>
        <xdr:cNvPicPr>
          <a:picLocks noChangeAspect="1"/>
        </xdr:cNvPicPr>
      </xdr:nvPicPr>
      <xdr:blipFill>
        <a:blip r:embed="rId1"/>
        <a:stretch>
          <a:fillRect/>
        </a:stretch>
      </xdr:blipFill>
      <xdr:spPr>
        <a:xfrm>
          <a:off x="11069320" y="9036050"/>
          <a:ext cx="9525" cy="117475"/>
        </a:xfrm>
        <a:prstGeom prst="rect">
          <a:avLst/>
        </a:prstGeom>
        <a:noFill/>
        <a:ln w="9525">
          <a:noFill/>
        </a:ln>
      </xdr:spPr>
    </xdr:pic>
    <xdr:clientData/>
  </xdr:twoCellAnchor>
  <xdr:twoCellAnchor editAs="oneCell">
    <xdr:from>
      <xdr:col>14</xdr:col>
      <xdr:colOff>619125</xdr:colOff>
      <xdr:row>27</xdr:row>
      <xdr:rowOff>0</xdr:rowOff>
    </xdr:from>
    <xdr:to>
      <xdr:col>14</xdr:col>
      <xdr:colOff>628650</xdr:colOff>
      <xdr:row>27</xdr:row>
      <xdr:rowOff>358775</xdr:rowOff>
    </xdr:to>
    <xdr:pic>
      <xdr:nvPicPr>
        <xdr:cNvPr id="51" name="Picture 8182" descr="clip_image9318"/>
        <xdr:cNvPicPr>
          <a:picLocks noChangeAspect="1"/>
        </xdr:cNvPicPr>
      </xdr:nvPicPr>
      <xdr:blipFill>
        <a:blip r:embed="rId1"/>
        <a:stretch>
          <a:fillRect/>
        </a:stretch>
      </xdr:blipFill>
      <xdr:spPr>
        <a:xfrm>
          <a:off x="11069320" y="9036050"/>
          <a:ext cx="9525" cy="358775"/>
        </a:xfrm>
        <a:prstGeom prst="rect">
          <a:avLst/>
        </a:prstGeom>
        <a:noFill/>
        <a:ln w="9525">
          <a:noFill/>
        </a:ln>
      </xdr:spPr>
    </xdr:pic>
    <xdr:clientData/>
  </xdr:twoCellAnchor>
  <xdr:twoCellAnchor editAs="oneCell">
    <xdr:from>
      <xdr:col>14</xdr:col>
      <xdr:colOff>619125</xdr:colOff>
      <xdr:row>27</xdr:row>
      <xdr:rowOff>0</xdr:rowOff>
    </xdr:from>
    <xdr:to>
      <xdr:col>14</xdr:col>
      <xdr:colOff>628650</xdr:colOff>
      <xdr:row>27</xdr:row>
      <xdr:rowOff>352425</xdr:rowOff>
    </xdr:to>
    <xdr:pic>
      <xdr:nvPicPr>
        <xdr:cNvPr id="52" name="Picture 8182" descr="clip_image9318"/>
        <xdr:cNvPicPr>
          <a:picLocks noChangeAspect="1"/>
        </xdr:cNvPicPr>
      </xdr:nvPicPr>
      <xdr:blipFill>
        <a:blip r:embed="rId1"/>
        <a:stretch>
          <a:fillRect/>
        </a:stretch>
      </xdr:blipFill>
      <xdr:spPr>
        <a:xfrm>
          <a:off x="11069320" y="9036050"/>
          <a:ext cx="9525" cy="352425"/>
        </a:xfrm>
        <a:prstGeom prst="rect">
          <a:avLst/>
        </a:prstGeom>
        <a:noFill/>
        <a:ln w="9525">
          <a:noFill/>
        </a:ln>
      </xdr:spPr>
    </xdr:pic>
    <xdr:clientData/>
  </xdr:twoCellAnchor>
  <xdr:twoCellAnchor editAs="oneCell">
    <xdr:from>
      <xdr:col>14</xdr:col>
      <xdr:colOff>619125</xdr:colOff>
      <xdr:row>27</xdr:row>
      <xdr:rowOff>0</xdr:rowOff>
    </xdr:from>
    <xdr:to>
      <xdr:col>14</xdr:col>
      <xdr:colOff>628650</xdr:colOff>
      <xdr:row>27</xdr:row>
      <xdr:rowOff>342900</xdr:rowOff>
    </xdr:to>
    <xdr:pic>
      <xdr:nvPicPr>
        <xdr:cNvPr id="53" name="Picture 8182" descr="clip_image9318"/>
        <xdr:cNvPicPr>
          <a:picLocks noChangeAspect="1"/>
        </xdr:cNvPicPr>
      </xdr:nvPicPr>
      <xdr:blipFill>
        <a:blip r:embed="rId1"/>
        <a:stretch>
          <a:fillRect/>
        </a:stretch>
      </xdr:blipFill>
      <xdr:spPr>
        <a:xfrm>
          <a:off x="11069320" y="9036050"/>
          <a:ext cx="9525" cy="342900"/>
        </a:xfrm>
        <a:prstGeom prst="rect">
          <a:avLst/>
        </a:prstGeom>
        <a:noFill/>
        <a:ln w="9525">
          <a:noFill/>
        </a:ln>
      </xdr:spPr>
    </xdr:pic>
    <xdr:clientData/>
  </xdr:twoCellAnchor>
  <xdr:twoCellAnchor editAs="oneCell">
    <xdr:from>
      <xdr:col>14</xdr:col>
      <xdr:colOff>619125</xdr:colOff>
      <xdr:row>27</xdr:row>
      <xdr:rowOff>0</xdr:rowOff>
    </xdr:from>
    <xdr:to>
      <xdr:col>14</xdr:col>
      <xdr:colOff>628650</xdr:colOff>
      <xdr:row>27</xdr:row>
      <xdr:rowOff>109855</xdr:rowOff>
    </xdr:to>
    <xdr:pic>
      <xdr:nvPicPr>
        <xdr:cNvPr id="54" name="Picture 8182" descr="clip_image9318"/>
        <xdr:cNvPicPr>
          <a:picLocks noChangeAspect="1"/>
        </xdr:cNvPicPr>
      </xdr:nvPicPr>
      <xdr:blipFill>
        <a:blip r:embed="rId1"/>
        <a:stretch>
          <a:fillRect/>
        </a:stretch>
      </xdr:blipFill>
      <xdr:spPr>
        <a:xfrm>
          <a:off x="11069320" y="9036050"/>
          <a:ext cx="9525" cy="109855"/>
        </a:xfrm>
        <a:prstGeom prst="rect">
          <a:avLst/>
        </a:prstGeom>
        <a:noFill/>
        <a:ln w="9525">
          <a:noFill/>
        </a:ln>
      </xdr:spPr>
    </xdr:pic>
    <xdr:clientData/>
  </xdr:twoCellAnchor>
  <xdr:twoCellAnchor editAs="oneCell">
    <xdr:from>
      <xdr:col>14</xdr:col>
      <xdr:colOff>619125</xdr:colOff>
      <xdr:row>27</xdr:row>
      <xdr:rowOff>0</xdr:rowOff>
    </xdr:from>
    <xdr:to>
      <xdr:col>14</xdr:col>
      <xdr:colOff>628650</xdr:colOff>
      <xdr:row>27</xdr:row>
      <xdr:rowOff>123825</xdr:rowOff>
    </xdr:to>
    <xdr:pic>
      <xdr:nvPicPr>
        <xdr:cNvPr id="55" name="Picture 8182" descr="clip_image9318"/>
        <xdr:cNvPicPr>
          <a:picLocks noChangeAspect="1"/>
        </xdr:cNvPicPr>
      </xdr:nvPicPr>
      <xdr:blipFill>
        <a:blip r:embed="rId1"/>
        <a:stretch>
          <a:fillRect/>
        </a:stretch>
      </xdr:blipFill>
      <xdr:spPr>
        <a:xfrm>
          <a:off x="11069320" y="9036050"/>
          <a:ext cx="9525" cy="123825"/>
        </a:xfrm>
        <a:prstGeom prst="rect">
          <a:avLst/>
        </a:prstGeom>
        <a:noFill/>
        <a:ln w="9525">
          <a:noFill/>
        </a:ln>
      </xdr:spPr>
    </xdr:pic>
    <xdr:clientData/>
  </xdr:twoCellAnchor>
  <xdr:twoCellAnchor editAs="oneCell">
    <xdr:from>
      <xdr:col>14</xdr:col>
      <xdr:colOff>614680</xdr:colOff>
      <xdr:row>27</xdr:row>
      <xdr:rowOff>0</xdr:rowOff>
    </xdr:from>
    <xdr:to>
      <xdr:col>14</xdr:col>
      <xdr:colOff>628650</xdr:colOff>
      <xdr:row>27</xdr:row>
      <xdr:rowOff>123825</xdr:rowOff>
    </xdr:to>
    <xdr:pic>
      <xdr:nvPicPr>
        <xdr:cNvPr id="56" name="Picture 8182" descr="clip_image9318"/>
        <xdr:cNvPicPr>
          <a:picLocks noChangeAspect="1"/>
        </xdr:cNvPicPr>
      </xdr:nvPicPr>
      <xdr:blipFill>
        <a:blip r:embed="rId1"/>
        <a:stretch>
          <a:fillRect/>
        </a:stretch>
      </xdr:blipFill>
      <xdr:spPr>
        <a:xfrm>
          <a:off x="11064875" y="9036050"/>
          <a:ext cx="13970" cy="123825"/>
        </a:xfrm>
        <a:prstGeom prst="rect">
          <a:avLst/>
        </a:prstGeom>
        <a:noFill/>
        <a:ln w="9525">
          <a:noFill/>
        </a:ln>
      </xdr:spPr>
    </xdr:pic>
    <xdr:clientData/>
  </xdr:twoCellAnchor>
  <xdr:twoCellAnchor editAs="oneCell">
    <xdr:from>
      <xdr:col>14</xdr:col>
      <xdr:colOff>614680</xdr:colOff>
      <xdr:row>27</xdr:row>
      <xdr:rowOff>0</xdr:rowOff>
    </xdr:from>
    <xdr:to>
      <xdr:col>14</xdr:col>
      <xdr:colOff>628650</xdr:colOff>
      <xdr:row>27</xdr:row>
      <xdr:rowOff>352425</xdr:rowOff>
    </xdr:to>
    <xdr:pic>
      <xdr:nvPicPr>
        <xdr:cNvPr id="57" name="Picture 8182" descr="clip_image9318"/>
        <xdr:cNvPicPr>
          <a:picLocks noChangeAspect="1"/>
        </xdr:cNvPicPr>
      </xdr:nvPicPr>
      <xdr:blipFill>
        <a:blip r:embed="rId1"/>
        <a:stretch>
          <a:fillRect/>
        </a:stretch>
      </xdr:blipFill>
      <xdr:spPr>
        <a:xfrm>
          <a:off x="11064875" y="9036050"/>
          <a:ext cx="13970" cy="352425"/>
        </a:xfrm>
        <a:prstGeom prst="rect">
          <a:avLst/>
        </a:prstGeom>
        <a:noFill/>
        <a:ln w="9525">
          <a:noFill/>
        </a:ln>
      </xdr:spPr>
    </xdr:pic>
    <xdr:clientData/>
  </xdr:twoCellAnchor>
  <xdr:twoCellAnchor editAs="oneCell">
    <xdr:from>
      <xdr:col>14</xdr:col>
      <xdr:colOff>614680</xdr:colOff>
      <xdr:row>27</xdr:row>
      <xdr:rowOff>0</xdr:rowOff>
    </xdr:from>
    <xdr:to>
      <xdr:col>14</xdr:col>
      <xdr:colOff>628650</xdr:colOff>
      <xdr:row>27</xdr:row>
      <xdr:rowOff>342900</xdr:rowOff>
    </xdr:to>
    <xdr:pic>
      <xdr:nvPicPr>
        <xdr:cNvPr id="58" name="Picture 8182" descr="clip_image9318"/>
        <xdr:cNvPicPr>
          <a:picLocks noChangeAspect="1"/>
        </xdr:cNvPicPr>
      </xdr:nvPicPr>
      <xdr:blipFill>
        <a:blip r:embed="rId1"/>
        <a:stretch>
          <a:fillRect/>
        </a:stretch>
      </xdr:blipFill>
      <xdr:spPr>
        <a:xfrm>
          <a:off x="11064875" y="9036050"/>
          <a:ext cx="13970" cy="342900"/>
        </a:xfrm>
        <a:prstGeom prst="rect">
          <a:avLst/>
        </a:prstGeom>
        <a:noFill/>
        <a:ln w="9525">
          <a:noFill/>
        </a:ln>
      </xdr:spPr>
    </xdr:pic>
    <xdr:clientData/>
  </xdr:twoCellAnchor>
  <xdr:twoCellAnchor editAs="oneCell">
    <xdr:from>
      <xdr:col>14</xdr:col>
      <xdr:colOff>619125</xdr:colOff>
      <xdr:row>28</xdr:row>
      <xdr:rowOff>0</xdr:rowOff>
    </xdr:from>
    <xdr:to>
      <xdr:col>14</xdr:col>
      <xdr:colOff>628650</xdr:colOff>
      <xdr:row>28</xdr:row>
      <xdr:rowOff>107315</xdr:rowOff>
    </xdr:to>
    <xdr:pic>
      <xdr:nvPicPr>
        <xdr:cNvPr id="59" name="Picture 8182" descr="clip_image9318"/>
        <xdr:cNvPicPr>
          <a:picLocks noChangeAspect="1"/>
        </xdr:cNvPicPr>
      </xdr:nvPicPr>
      <xdr:blipFill>
        <a:blip r:embed="rId1"/>
        <a:stretch>
          <a:fillRect/>
        </a:stretch>
      </xdr:blipFill>
      <xdr:spPr>
        <a:xfrm>
          <a:off x="11069320" y="9442450"/>
          <a:ext cx="9525" cy="107315"/>
        </a:xfrm>
        <a:prstGeom prst="rect">
          <a:avLst/>
        </a:prstGeom>
        <a:noFill/>
        <a:ln w="9525">
          <a:noFill/>
        </a:ln>
      </xdr:spPr>
    </xdr:pic>
    <xdr:clientData/>
  </xdr:twoCellAnchor>
  <xdr:twoCellAnchor editAs="oneCell">
    <xdr:from>
      <xdr:col>14</xdr:col>
      <xdr:colOff>619125</xdr:colOff>
      <xdr:row>28</xdr:row>
      <xdr:rowOff>0</xdr:rowOff>
    </xdr:from>
    <xdr:to>
      <xdr:col>14</xdr:col>
      <xdr:colOff>628650</xdr:colOff>
      <xdr:row>28</xdr:row>
      <xdr:rowOff>346710</xdr:rowOff>
    </xdr:to>
    <xdr:pic>
      <xdr:nvPicPr>
        <xdr:cNvPr id="60" name="Picture 8182" descr="clip_image9318"/>
        <xdr:cNvPicPr>
          <a:picLocks noChangeAspect="1"/>
        </xdr:cNvPicPr>
      </xdr:nvPicPr>
      <xdr:blipFill>
        <a:blip r:embed="rId1"/>
        <a:stretch>
          <a:fillRect/>
        </a:stretch>
      </xdr:blipFill>
      <xdr:spPr>
        <a:xfrm>
          <a:off x="11069320" y="9442450"/>
          <a:ext cx="9525" cy="346710"/>
        </a:xfrm>
        <a:prstGeom prst="rect">
          <a:avLst/>
        </a:prstGeom>
        <a:noFill/>
        <a:ln w="9525">
          <a:noFill/>
        </a:ln>
      </xdr:spPr>
    </xdr:pic>
    <xdr:clientData/>
  </xdr:twoCellAnchor>
  <xdr:twoCellAnchor editAs="oneCell">
    <xdr:from>
      <xdr:col>14</xdr:col>
      <xdr:colOff>619125</xdr:colOff>
      <xdr:row>28</xdr:row>
      <xdr:rowOff>0</xdr:rowOff>
    </xdr:from>
    <xdr:to>
      <xdr:col>14</xdr:col>
      <xdr:colOff>628650</xdr:colOff>
      <xdr:row>28</xdr:row>
      <xdr:rowOff>339090</xdr:rowOff>
    </xdr:to>
    <xdr:pic>
      <xdr:nvPicPr>
        <xdr:cNvPr id="61" name="Picture 8182" descr="clip_image9318"/>
        <xdr:cNvPicPr>
          <a:picLocks noChangeAspect="1"/>
        </xdr:cNvPicPr>
      </xdr:nvPicPr>
      <xdr:blipFill>
        <a:blip r:embed="rId1"/>
        <a:stretch>
          <a:fillRect/>
        </a:stretch>
      </xdr:blipFill>
      <xdr:spPr>
        <a:xfrm>
          <a:off x="11069320" y="9442450"/>
          <a:ext cx="9525" cy="339090"/>
        </a:xfrm>
        <a:prstGeom prst="rect">
          <a:avLst/>
        </a:prstGeom>
        <a:noFill/>
        <a:ln w="9525">
          <a:noFill/>
        </a:ln>
      </xdr:spPr>
    </xdr:pic>
    <xdr:clientData/>
  </xdr:twoCellAnchor>
  <xdr:twoCellAnchor editAs="oneCell">
    <xdr:from>
      <xdr:col>14</xdr:col>
      <xdr:colOff>619125</xdr:colOff>
      <xdr:row>8</xdr:row>
      <xdr:rowOff>0</xdr:rowOff>
    </xdr:from>
    <xdr:to>
      <xdr:col>14</xdr:col>
      <xdr:colOff>628650</xdr:colOff>
      <xdr:row>8</xdr:row>
      <xdr:rowOff>117475</xdr:rowOff>
    </xdr:to>
    <xdr:pic>
      <xdr:nvPicPr>
        <xdr:cNvPr id="62" name="Picture 8182" descr="clip_image9318"/>
        <xdr:cNvPicPr>
          <a:picLocks noChangeAspect="1"/>
        </xdr:cNvPicPr>
      </xdr:nvPicPr>
      <xdr:blipFill>
        <a:blip r:embed="rId1"/>
        <a:stretch>
          <a:fillRect/>
        </a:stretch>
      </xdr:blipFill>
      <xdr:spPr>
        <a:xfrm>
          <a:off x="11069320" y="2254250"/>
          <a:ext cx="9525" cy="117475"/>
        </a:xfrm>
        <a:prstGeom prst="rect">
          <a:avLst/>
        </a:prstGeom>
        <a:noFill/>
        <a:ln w="9525">
          <a:noFill/>
        </a:ln>
      </xdr:spPr>
    </xdr:pic>
    <xdr:clientData/>
  </xdr:twoCellAnchor>
  <xdr:twoCellAnchor editAs="oneCell">
    <xdr:from>
      <xdr:col>14</xdr:col>
      <xdr:colOff>619125</xdr:colOff>
      <xdr:row>8</xdr:row>
      <xdr:rowOff>0</xdr:rowOff>
    </xdr:from>
    <xdr:to>
      <xdr:col>14</xdr:col>
      <xdr:colOff>628650</xdr:colOff>
      <xdr:row>8</xdr:row>
      <xdr:rowOff>342900</xdr:rowOff>
    </xdr:to>
    <xdr:pic>
      <xdr:nvPicPr>
        <xdr:cNvPr id="63" name="Picture 8182" descr="clip_image9318"/>
        <xdr:cNvPicPr>
          <a:picLocks noChangeAspect="1"/>
        </xdr:cNvPicPr>
      </xdr:nvPicPr>
      <xdr:blipFill>
        <a:blip r:embed="rId1"/>
        <a:stretch>
          <a:fillRect/>
        </a:stretch>
      </xdr:blipFill>
      <xdr:spPr>
        <a:xfrm>
          <a:off x="11069320" y="2254250"/>
          <a:ext cx="9525" cy="342900"/>
        </a:xfrm>
        <a:prstGeom prst="rect">
          <a:avLst/>
        </a:prstGeom>
        <a:noFill/>
        <a:ln w="9525">
          <a:noFill/>
        </a:ln>
      </xdr:spPr>
    </xdr:pic>
    <xdr:clientData/>
  </xdr:twoCellAnchor>
  <xdr:twoCellAnchor editAs="oneCell">
    <xdr:from>
      <xdr:col>14</xdr:col>
      <xdr:colOff>619125</xdr:colOff>
      <xdr:row>29</xdr:row>
      <xdr:rowOff>0</xdr:rowOff>
    </xdr:from>
    <xdr:to>
      <xdr:col>14</xdr:col>
      <xdr:colOff>628650</xdr:colOff>
      <xdr:row>29</xdr:row>
      <xdr:rowOff>116205</xdr:rowOff>
    </xdr:to>
    <xdr:pic>
      <xdr:nvPicPr>
        <xdr:cNvPr id="64" name="Picture 8182" descr="clip_image9318"/>
        <xdr:cNvPicPr>
          <a:picLocks noChangeAspect="1"/>
        </xdr:cNvPicPr>
      </xdr:nvPicPr>
      <xdr:blipFill>
        <a:blip r:embed="rId1"/>
        <a:stretch>
          <a:fillRect/>
        </a:stretch>
      </xdr:blipFill>
      <xdr:spPr>
        <a:xfrm>
          <a:off x="11069320" y="9899650"/>
          <a:ext cx="9525" cy="116205"/>
        </a:xfrm>
        <a:prstGeom prst="rect">
          <a:avLst/>
        </a:prstGeom>
        <a:noFill/>
        <a:ln w="9525">
          <a:noFill/>
        </a:ln>
      </xdr:spPr>
    </xdr:pic>
    <xdr:clientData/>
  </xdr:twoCellAnchor>
  <xdr:twoCellAnchor editAs="oneCell">
    <xdr:from>
      <xdr:col>14</xdr:col>
      <xdr:colOff>619125</xdr:colOff>
      <xdr:row>29</xdr:row>
      <xdr:rowOff>0</xdr:rowOff>
    </xdr:from>
    <xdr:to>
      <xdr:col>14</xdr:col>
      <xdr:colOff>628650</xdr:colOff>
      <xdr:row>29</xdr:row>
      <xdr:rowOff>346710</xdr:rowOff>
    </xdr:to>
    <xdr:pic>
      <xdr:nvPicPr>
        <xdr:cNvPr id="65" name="Picture 8182" descr="clip_image9318"/>
        <xdr:cNvPicPr>
          <a:picLocks noChangeAspect="1"/>
        </xdr:cNvPicPr>
      </xdr:nvPicPr>
      <xdr:blipFill>
        <a:blip r:embed="rId1"/>
        <a:stretch>
          <a:fillRect/>
        </a:stretch>
      </xdr:blipFill>
      <xdr:spPr>
        <a:xfrm>
          <a:off x="11069320" y="9899650"/>
          <a:ext cx="9525" cy="346710"/>
        </a:xfrm>
        <a:prstGeom prst="rect">
          <a:avLst/>
        </a:prstGeom>
        <a:noFill/>
        <a:ln w="9525">
          <a:noFill/>
        </a:ln>
      </xdr:spPr>
    </xdr:pic>
    <xdr:clientData/>
  </xdr:twoCellAnchor>
  <xdr:twoCellAnchor editAs="oneCell">
    <xdr:from>
      <xdr:col>14</xdr:col>
      <xdr:colOff>619125</xdr:colOff>
      <xdr:row>29</xdr:row>
      <xdr:rowOff>0</xdr:rowOff>
    </xdr:from>
    <xdr:to>
      <xdr:col>14</xdr:col>
      <xdr:colOff>628650</xdr:colOff>
      <xdr:row>29</xdr:row>
      <xdr:rowOff>123190</xdr:rowOff>
    </xdr:to>
    <xdr:pic>
      <xdr:nvPicPr>
        <xdr:cNvPr id="66" name="Picture 8182" descr="clip_image9318"/>
        <xdr:cNvPicPr>
          <a:picLocks noChangeAspect="1"/>
        </xdr:cNvPicPr>
      </xdr:nvPicPr>
      <xdr:blipFill>
        <a:blip r:embed="rId1"/>
        <a:stretch>
          <a:fillRect/>
        </a:stretch>
      </xdr:blipFill>
      <xdr:spPr>
        <a:xfrm>
          <a:off x="11069320" y="9899650"/>
          <a:ext cx="9525" cy="123190"/>
        </a:xfrm>
        <a:prstGeom prst="rect">
          <a:avLst/>
        </a:prstGeom>
        <a:noFill/>
        <a:ln w="9525">
          <a:noFill/>
        </a:ln>
      </xdr:spPr>
    </xdr:pic>
    <xdr:clientData/>
  </xdr:twoCellAnchor>
  <xdr:twoCellAnchor editAs="oneCell">
    <xdr:from>
      <xdr:col>14</xdr:col>
      <xdr:colOff>619125</xdr:colOff>
      <xdr:row>29</xdr:row>
      <xdr:rowOff>0</xdr:rowOff>
    </xdr:from>
    <xdr:to>
      <xdr:col>14</xdr:col>
      <xdr:colOff>628650</xdr:colOff>
      <xdr:row>29</xdr:row>
      <xdr:rowOff>339090</xdr:rowOff>
    </xdr:to>
    <xdr:pic>
      <xdr:nvPicPr>
        <xdr:cNvPr id="67" name="Picture 8182" descr="clip_image9318"/>
        <xdr:cNvPicPr>
          <a:picLocks noChangeAspect="1"/>
        </xdr:cNvPicPr>
      </xdr:nvPicPr>
      <xdr:blipFill>
        <a:blip r:embed="rId1"/>
        <a:stretch>
          <a:fillRect/>
        </a:stretch>
      </xdr:blipFill>
      <xdr:spPr>
        <a:xfrm>
          <a:off x="11069320" y="9899650"/>
          <a:ext cx="9525" cy="339090"/>
        </a:xfrm>
        <a:prstGeom prst="rect">
          <a:avLst/>
        </a:prstGeom>
        <a:noFill/>
        <a:ln w="9525">
          <a:noFill/>
        </a:ln>
      </xdr:spPr>
    </xdr:pic>
    <xdr:clientData/>
  </xdr:twoCellAnchor>
  <xdr:twoCellAnchor editAs="oneCell">
    <xdr:from>
      <xdr:col>14</xdr:col>
      <xdr:colOff>619125</xdr:colOff>
      <xdr:row>37</xdr:row>
      <xdr:rowOff>0</xdr:rowOff>
    </xdr:from>
    <xdr:to>
      <xdr:col>14</xdr:col>
      <xdr:colOff>628650</xdr:colOff>
      <xdr:row>37</xdr:row>
      <xdr:rowOff>120650</xdr:rowOff>
    </xdr:to>
    <xdr:pic>
      <xdr:nvPicPr>
        <xdr:cNvPr id="68" name="Picture 8182" descr="clip_image9318"/>
        <xdr:cNvPicPr>
          <a:picLocks noChangeAspect="1"/>
        </xdr:cNvPicPr>
      </xdr:nvPicPr>
      <xdr:blipFill>
        <a:blip r:embed="rId1"/>
        <a:stretch>
          <a:fillRect/>
        </a:stretch>
      </xdr:blipFill>
      <xdr:spPr>
        <a:xfrm>
          <a:off x="11069320" y="12934950"/>
          <a:ext cx="9525" cy="120650"/>
        </a:xfrm>
        <a:prstGeom prst="rect">
          <a:avLst/>
        </a:prstGeom>
        <a:noFill/>
        <a:ln w="9525">
          <a:noFill/>
        </a:ln>
      </xdr:spPr>
    </xdr:pic>
    <xdr:clientData/>
  </xdr:twoCellAnchor>
  <xdr:twoCellAnchor editAs="oneCell">
    <xdr:from>
      <xdr:col>14</xdr:col>
      <xdr:colOff>619125</xdr:colOff>
      <xdr:row>37</xdr:row>
      <xdr:rowOff>0</xdr:rowOff>
    </xdr:from>
    <xdr:to>
      <xdr:col>14</xdr:col>
      <xdr:colOff>628650</xdr:colOff>
      <xdr:row>37</xdr:row>
      <xdr:rowOff>342265</xdr:rowOff>
    </xdr:to>
    <xdr:pic>
      <xdr:nvPicPr>
        <xdr:cNvPr id="69" name="Picture 8182" descr="clip_image9318"/>
        <xdr:cNvPicPr>
          <a:picLocks noChangeAspect="1"/>
        </xdr:cNvPicPr>
      </xdr:nvPicPr>
      <xdr:blipFill>
        <a:blip r:embed="rId1"/>
        <a:stretch>
          <a:fillRect/>
        </a:stretch>
      </xdr:blipFill>
      <xdr:spPr>
        <a:xfrm>
          <a:off x="11069320" y="12934950"/>
          <a:ext cx="9525" cy="342265"/>
        </a:xfrm>
        <a:prstGeom prst="rect">
          <a:avLst/>
        </a:prstGeom>
        <a:noFill/>
        <a:ln w="9525">
          <a:noFill/>
        </a:ln>
      </xdr:spPr>
    </xdr:pic>
    <xdr:clientData/>
  </xdr:twoCellAnchor>
  <xdr:twoCellAnchor editAs="oneCell">
    <xdr:from>
      <xdr:col>14</xdr:col>
      <xdr:colOff>619125</xdr:colOff>
      <xdr:row>37</xdr:row>
      <xdr:rowOff>0</xdr:rowOff>
    </xdr:from>
    <xdr:to>
      <xdr:col>14</xdr:col>
      <xdr:colOff>628650</xdr:colOff>
      <xdr:row>37</xdr:row>
      <xdr:rowOff>109220</xdr:rowOff>
    </xdr:to>
    <xdr:pic>
      <xdr:nvPicPr>
        <xdr:cNvPr id="70" name="Picture 8182" descr="clip_image9318"/>
        <xdr:cNvPicPr>
          <a:picLocks noChangeAspect="1"/>
        </xdr:cNvPicPr>
      </xdr:nvPicPr>
      <xdr:blipFill>
        <a:blip r:embed="rId1"/>
        <a:stretch>
          <a:fillRect/>
        </a:stretch>
      </xdr:blipFill>
      <xdr:spPr>
        <a:xfrm>
          <a:off x="11069320" y="12934950"/>
          <a:ext cx="9525" cy="10922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42"/>
  <sheetViews>
    <sheetView zoomScale="80" zoomScaleNormal="80" workbookViewId="0">
      <pane ySplit="4" topLeftCell="A19" activePane="bottomLeft" state="frozen"/>
      <selection/>
      <selection pane="bottomLeft" activeCell="I25" sqref="I25"/>
    </sheetView>
  </sheetViews>
  <sheetFormatPr defaultColWidth="9" defaultRowHeight="13.5"/>
  <cols>
    <col min="1" max="1" width="6.5" style="117" customWidth="1"/>
    <col min="2" max="2" width="25.9333333333333" style="117" customWidth="1"/>
    <col min="3" max="3" width="12.875" style="118" customWidth="1"/>
    <col min="4" max="4" width="15.625" style="119" customWidth="1"/>
    <col min="5" max="5" width="10.625" style="118" customWidth="1"/>
    <col min="6" max="6" width="15.625" style="119" customWidth="1"/>
    <col min="7" max="7" width="11.5" style="118" customWidth="1"/>
    <col min="8" max="8" width="15.625" style="119" customWidth="1"/>
    <col min="9" max="9" width="12.9583333333333" style="120" customWidth="1"/>
    <col min="10" max="10" width="21.5" style="117" customWidth="1"/>
    <col min="11" max="16384" width="9" style="117"/>
  </cols>
  <sheetData>
    <row r="1" s="1" customFormat="1" ht="46" customHeight="1" spans="1:10">
      <c r="A1" s="121" t="s">
        <v>0</v>
      </c>
      <c r="B1" s="121"/>
      <c r="C1" s="122"/>
      <c r="D1" s="123"/>
      <c r="E1" s="122"/>
      <c r="F1" s="123"/>
      <c r="G1" s="122"/>
      <c r="H1" s="123"/>
      <c r="I1" s="148"/>
      <c r="J1" s="121"/>
    </row>
    <row r="2" s="1" customFormat="1" ht="32" customHeight="1" spans="1:10">
      <c r="A2" s="124" t="s">
        <v>1</v>
      </c>
      <c r="B2" s="124"/>
      <c r="C2" s="125"/>
      <c r="D2" s="126"/>
      <c r="E2" s="125"/>
      <c r="F2" s="126"/>
      <c r="G2" s="125"/>
      <c r="H2" s="126"/>
      <c r="I2" s="149"/>
      <c r="J2" s="124"/>
    </row>
    <row r="3" s="1" customFormat="1" ht="30" customHeight="1" spans="1:10">
      <c r="A3" s="127" t="s">
        <v>2</v>
      </c>
      <c r="B3" s="127" t="s">
        <v>3</v>
      </c>
      <c r="C3" s="128" t="s">
        <v>4</v>
      </c>
      <c r="D3" s="129"/>
      <c r="E3" s="128" t="s">
        <v>5</v>
      </c>
      <c r="F3" s="129"/>
      <c r="G3" s="128" t="s">
        <v>6</v>
      </c>
      <c r="H3" s="129"/>
      <c r="I3" s="150" t="s">
        <v>7</v>
      </c>
      <c r="J3" s="151" t="s">
        <v>8</v>
      </c>
    </row>
    <row r="4" s="114" customFormat="1" ht="30" customHeight="1" spans="1:10">
      <c r="A4" s="127"/>
      <c r="B4" s="127"/>
      <c r="C4" s="130" t="s">
        <v>9</v>
      </c>
      <c r="D4" s="131" t="s">
        <v>10</v>
      </c>
      <c r="E4" s="130" t="s">
        <v>9</v>
      </c>
      <c r="F4" s="131" t="s">
        <v>10</v>
      </c>
      <c r="G4" s="130" t="s">
        <v>9</v>
      </c>
      <c r="H4" s="131" t="s">
        <v>10</v>
      </c>
      <c r="I4" s="152"/>
      <c r="J4" s="153"/>
    </row>
    <row r="5" s="114" customFormat="1" ht="30" customHeight="1" spans="1:10">
      <c r="A5" s="132"/>
      <c r="B5" s="133" t="s">
        <v>11</v>
      </c>
      <c r="C5" s="134">
        <f t="shared" ref="C5:H5" si="0">C6+C13+C39</f>
        <v>363</v>
      </c>
      <c r="D5" s="135">
        <f t="shared" si="0"/>
        <v>45482.92</v>
      </c>
      <c r="E5" s="134">
        <f t="shared" si="0"/>
        <v>83</v>
      </c>
      <c r="F5" s="135">
        <f t="shared" si="0"/>
        <v>24411.63</v>
      </c>
      <c r="G5" s="134">
        <f t="shared" si="0"/>
        <v>65</v>
      </c>
      <c r="H5" s="135">
        <f t="shared" si="0"/>
        <v>12227.63</v>
      </c>
      <c r="I5" s="154">
        <f>H5/21000</f>
        <v>0.582268095238095</v>
      </c>
      <c r="J5" s="155"/>
    </row>
    <row r="6" s="114" customFormat="1" ht="40" customHeight="1" spans="1:10">
      <c r="A6" s="136"/>
      <c r="B6" s="133" t="s">
        <v>12</v>
      </c>
      <c r="C6" s="134">
        <f t="shared" ref="C6:H6" si="1">SUM(C7:C12)</f>
        <v>6</v>
      </c>
      <c r="D6" s="135">
        <f t="shared" si="1"/>
        <v>10560</v>
      </c>
      <c r="E6" s="134">
        <f t="shared" si="1"/>
        <v>6</v>
      </c>
      <c r="F6" s="135">
        <f t="shared" si="1"/>
        <v>10560</v>
      </c>
      <c r="G6" s="134">
        <f t="shared" si="1"/>
        <v>2</v>
      </c>
      <c r="H6" s="135">
        <f t="shared" si="1"/>
        <v>3500</v>
      </c>
      <c r="I6" s="154">
        <f t="shared" ref="I6:I9" si="2">H6/F6</f>
        <v>0.331439393939394</v>
      </c>
      <c r="J6" s="155"/>
    </row>
    <row r="7" s="115" customFormat="1" ht="42" customHeight="1" spans="1:10">
      <c r="A7" s="137">
        <v>1</v>
      </c>
      <c r="B7" s="138" t="s">
        <v>13</v>
      </c>
      <c r="C7" s="139">
        <v>1</v>
      </c>
      <c r="D7" s="140">
        <v>5600</v>
      </c>
      <c r="E7" s="139">
        <v>1</v>
      </c>
      <c r="F7" s="140">
        <v>5600</v>
      </c>
      <c r="G7" s="139"/>
      <c r="H7" s="140"/>
      <c r="I7" s="156"/>
      <c r="J7" s="138" t="s">
        <v>14</v>
      </c>
    </row>
    <row r="8" s="115" customFormat="1" ht="42" customHeight="1" spans="1:10">
      <c r="A8" s="137">
        <v>2</v>
      </c>
      <c r="B8" s="138" t="s">
        <v>15</v>
      </c>
      <c r="C8" s="139">
        <v>1</v>
      </c>
      <c r="D8" s="140">
        <v>1200</v>
      </c>
      <c r="E8" s="139">
        <v>1</v>
      </c>
      <c r="F8" s="140">
        <v>1200</v>
      </c>
      <c r="G8" s="139">
        <v>1</v>
      </c>
      <c r="H8" s="140">
        <v>1200</v>
      </c>
      <c r="I8" s="156">
        <f t="shared" si="2"/>
        <v>1</v>
      </c>
      <c r="J8" s="138" t="s">
        <v>16</v>
      </c>
    </row>
    <row r="9" s="115" customFormat="1" ht="42" customHeight="1" spans="1:10">
      <c r="A9" s="137">
        <v>3</v>
      </c>
      <c r="B9" s="138" t="s">
        <v>17</v>
      </c>
      <c r="C9" s="139">
        <v>1</v>
      </c>
      <c r="D9" s="140">
        <v>2300</v>
      </c>
      <c r="E9" s="139">
        <v>1</v>
      </c>
      <c r="F9" s="140">
        <v>2300</v>
      </c>
      <c r="G9" s="139">
        <v>1</v>
      </c>
      <c r="H9" s="140">
        <v>2300</v>
      </c>
      <c r="I9" s="156">
        <f t="shared" si="2"/>
        <v>1</v>
      </c>
      <c r="J9" s="138" t="s">
        <v>16</v>
      </c>
    </row>
    <row r="10" s="115" customFormat="1" ht="42" customHeight="1" spans="1:10">
      <c r="A10" s="137">
        <v>4</v>
      </c>
      <c r="B10" s="138" t="s">
        <v>18</v>
      </c>
      <c r="C10" s="139">
        <v>1</v>
      </c>
      <c r="D10" s="140">
        <v>600</v>
      </c>
      <c r="E10" s="139">
        <v>1</v>
      </c>
      <c r="F10" s="140">
        <v>600</v>
      </c>
      <c r="G10" s="139"/>
      <c r="H10" s="140"/>
      <c r="I10" s="138"/>
      <c r="J10" s="138" t="s">
        <v>16</v>
      </c>
    </row>
    <row r="11" s="115" customFormat="1" ht="42" customHeight="1" spans="1:10">
      <c r="A11" s="137">
        <v>5</v>
      </c>
      <c r="B11" s="138" t="s">
        <v>19</v>
      </c>
      <c r="C11" s="139">
        <v>1</v>
      </c>
      <c r="D11" s="140">
        <v>300</v>
      </c>
      <c r="E11" s="139">
        <v>1</v>
      </c>
      <c r="F11" s="140">
        <v>300</v>
      </c>
      <c r="G11" s="139"/>
      <c r="H11" s="140"/>
      <c r="I11" s="138"/>
      <c r="J11" s="138" t="s">
        <v>16</v>
      </c>
    </row>
    <row r="12" s="115" customFormat="1" ht="42" customHeight="1" spans="1:10">
      <c r="A12" s="137">
        <v>6</v>
      </c>
      <c r="B12" s="138" t="s">
        <v>20</v>
      </c>
      <c r="C12" s="139">
        <v>1</v>
      </c>
      <c r="D12" s="140">
        <v>560</v>
      </c>
      <c r="E12" s="139">
        <v>1</v>
      </c>
      <c r="F12" s="140">
        <v>560</v>
      </c>
      <c r="G12" s="139"/>
      <c r="H12" s="140"/>
      <c r="I12" s="138"/>
      <c r="J12" s="138" t="s">
        <v>16</v>
      </c>
    </row>
    <row r="13" s="116" customFormat="1" ht="42" customHeight="1" spans="1:15">
      <c r="A13" s="132"/>
      <c r="B13" s="133" t="s">
        <v>21</v>
      </c>
      <c r="C13" s="141">
        <f t="shared" ref="C13:H13" si="3">C14+C26</f>
        <v>354</v>
      </c>
      <c r="D13" s="142">
        <f t="shared" si="3"/>
        <v>31922.92</v>
      </c>
      <c r="E13" s="141">
        <f t="shared" si="3"/>
        <v>74</v>
      </c>
      <c r="F13" s="142">
        <f t="shared" si="3"/>
        <v>10851.63</v>
      </c>
      <c r="G13" s="141">
        <f t="shared" si="3"/>
        <v>63</v>
      </c>
      <c r="H13" s="142">
        <f t="shared" si="3"/>
        <v>8727.63</v>
      </c>
      <c r="I13" s="154">
        <f t="shared" ref="I13:I15" si="4">H13/F13</f>
        <v>0.804269036080294</v>
      </c>
      <c r="J13" s="157"/>
      <c r="O13" s="158"/>
    </row>
    <row r="14" s="116" customFormat="1" ht="42" customHeight="1" spans="1:10">
      <c r="A14" s="132"/>
      <c r="B14" s="133" t="s">
        <v>22</v>
      </c>
      <c r="C14" s="141">
        <f t="shared" ref="C14:H14" si="5">SUM(C15:C25)</f>
        <v>92</v>
      </c>
      <c r="D14" s="142">
        <f t="shared" si="5"/>
        <v>13565</v>
      </c>
      <c r="E14" s="141">
        <f t="shared" si="5"/>
        <v>21</v>
      </c>
      <c r="F14" s="142">
        <f t="shared" si="5"/>
        <v>6934</v>
      </c>
      <c r="G14" s="141">
        <f t="shared" si="5"/>
        <v>15</v>
      </c>
      <c r="H14" s="142">
        <f t="shared" si="5"/>
        <v>5626</v>
      </c>
      <c r="I14" s="154">
        <f t="shared" si="4"/>
        <v>0.81136429189501</v>
      </c>
      <c r="J14" s="157"/>
    </row>
    <row r="15" s="115" customFormat="1" ht="42" customHeight="1" spans="1:10">
      <c r="A15" s="137">
        <v>7</v>
      </c>
      <c r="B15" s="143" t="s">
        <v>23</v>
      </c>
      <c r="C15" s="139">
        <v>36</v>
      </c>
      <c r="D15" s="140">
        <v>8073</v>
      </c>
      <c r="E15" s="139">
        <v>8</v>
      </c>
      <c r="F15" s="140">
        <v>4236</v>
      </c>
      <c r="G15" s="139">
        <v>8</v>
      </c>
      <c r="H15" s="140">
        <v>4236</v>
      </c>
      <c r="I15" s="159">
        <f t="shared" si="4"/>
        <v>1</v>
      </c>
      <c r="J15" s="138"/>
    </row>
    <row r="16" s="115" customFormat="1" ht="42" customHeight="1" spans="1:10">
      <c r="A16" s="137">
        <v>8</v>
      </c>
      <c r="B16" s="143" t="s">
        <v>24</v>
      </c>
      <c r="C16" s="139">
        <v>6</v>
      </c>
      <c r="D16" s="140">
        <v>895</v>
      </c>
      <c r="E16" s="139">
        <v>2</v>
      </c>
      <c r="F16" s="140">
        <v>345</v>
      </c>
      <c r="G16" s="139"/>
      <c r="H16" s="140"/>
      <c r="I16" s="160"/>
      <c r="J16" s="138" t="s">
        <v>25</v>
      </c>
    </row>
    <row r="17" s="115" customFormat="1" ht="42" customHeight="1" spans="1:10">
      <c r="A17" s="137">
        <v>9</v>
      </c>
      <c r="B17" s="143" t="s">
        <v>26</v>
      </c>
      <c r="C17" s="139">
        <v>18</v>
      </c>
      <c r="D17" s="140">
        <v>1120</v>
      </c>
      <c r="E17" s="139">
        <v>1</v>
      </c>
      <c r="F17" s="140">
        <v>600</v>
      </c>
      <c r="G17" s="139"/>
      <c r="H17" s="140"/>
      <c r="I17" s="160"/>
      <c r="J17" s="138">
        <f>2800/6</f>
        <v>466.666666666667</v>
      </c>
    </row>
    <row r="18" s="115" customFormat="1" ht="42" customHeight="1" spans="1:10">
      <c r="A18" s="137">
        <v>10</v>
      </c>
      <c r="B18" s="143" t="s">
        <v>27</v>
      </c>
      <c r="C18" s="139">
        <v>19</v>
      </c>
      <c r="D18" s="140">
        <v>1024</v>
      </c>
      <c r="E18" s="139"/>
      <c r="F18" s="140"/>
      <c r="G18" s="139"/>
      <c r="H18" s="140"/>
      <c r="I18" s="160"/>
      <c r="J18" s="138"/>
    </row>
    <row r="19" s="115" customFormat="1" ht="42" customHeight="1" spans="1:10">
      <c r="A19" s="137">
        <v>11</v>
      </c>
      <c r="B19" s="143" t="s">
        <v>28</v>
      </c>
      <c r="C19" s="139">
        <v>1</v>
      </c>
      <c r="D19" s="140">
        <v>200</v>
      </c>
      <c r="E19" s="139">
        <v>1</v>
      </c>
      <c r="F19" s="140">
        <v>200</v>
      </c>
      <c r="G19" s="139"/>
      <c r="H19" s="140"/>
      <c r="I19" s="159"/>
      <c r="J19" s="138" t="s">
        <v>29</v>
      </c>
    </row>
    <row r="20" s="115" customFormat="1" ht="42" customHeight="1" spans="1:10">
      <c r="A20" s="137">
        <v>12</v>
      </c>
      <c r="B20" s="143" t="s">
        <v>30</v>
      </c>
      <c r="C20" s="139">
        <v>3</v>
      </c>
      <c r="D20" s="140">
        <v>60</v>
      </c>
      <c r="E20" s="139">
        <v>3</v>
      </c>
      <c r="F20" s="140">
        <v>60</v>
      </c>
      <c r="G20" s="139">
        <v>3</v>
      </c>
      <c r="H20" s="140">
        <v>60</v>
      </c>
      <c r="I20" s="159">
        <f t="shared" ref="I20:I23" si="6">H20/F20</f>
        <v>1</v>
      </c>
      <c r="J20" s="138"/>
    </row>
    <row r="21" s="115" customFormat="1" ht="42" customHeight="1" spans="1:10">
      <c r="A21" s="137">
        <v>13</v>
      </c>
      <c r="B21" s="143" t="s">
        <v>31</v>
      </c>
      <c r="C21" s="139">
        <v>1</v>
      </c>
      <c r="D21" s="140">
        <v>133</v>
      </c>
      <c r="E21" s="139">
        <v>1</v>
      </c>
      <c r="F21" s="140">
        <v>133</v>
      </c>
      <c r="G21" s="139"/>
      <c r="H21" s="140"/>
      <c r="I21" s="159"/>
      <c r="J21" s="138" t="s">
        <v>32</v>
      </c>
    </row>
    <row r="22" s="115" customFormat="1" ht="42" customHeight="1" spans="1:10">
      <c r="A22" s="137">
        <v>14</v>
      </c>
      <c r="B22" s="143" t="s">
        <v>33</v>
      </c>
      <c r="C22" s="139">
        <v>2</v>
      </c>
      <c r="D22" s="140">
        <v>240</v>
      </c>
      <c r="E22" s="139">
        <v>2</v>
      </c>
      <c r="F22" s="140">
        <v>240</v>
      </c>
      <c r="G22" s="139">
        <v>2</v>
      </c>
      <c r="H22" s="140">
        <v>240</v>
      </c>
      <c r="I22" s="159">
        <f t="shared" si="6"/>
        <v>1</v>
      </c>
      <c r="J22" s="138"/>
    </row>
    <row r="23" s="115" customFormat="1" ht="42" customHeight="1" spans="1:10">
      <c r="A23" s="137">
        <v>15</v>
      </c>
      <c r="B23" s="138" t="s">
        <v>34</v>
      </c>
      <c r="C23" s="139">
        <v>1</v>
      </c>
      <c r="D23" s="140">
        <v>40</v>
      </c>
      <c r="E23" s="139">
        <v>1</v>
      </c>
      <c r="F23" s="140">
        <v>40</v>
      </c>
      <c r="G23" s="139">
        <v>1</v>
      </c>
      <c r="H23" s="140">
        <v>40</v>
      </c>
      <c r="I23" s="159">
        <f t="shared" si="6"/>
        <v>1</v>
      </c>
      <c r="J23" s="138"/>
    </row>
    <row r="24" s="115" customFormat="1" ht="42" customHeight="1" spans="1:10">
      <c r="A24" s="137">
        <v>16</v>
      </c>
      <c r="B24" s="138" t="s">
        <v>35</v>
      </c>
      <c r="C24" s="139">
        <v>1</v>
      </c>
      <c r="D24" s="140">
        <v>30</v>
      </c>
      <c r="E24" s="139">
        <v>1</v>
      </c>
      <c r="F24" s="140">
        <v>30</v>
      </c>
      <c r="G24" s="139"/>
      <c r="H24" s="140"/>
      <c r="I24" s="159"/>
      <c r="J24" s="138" t="s">
        <v>36</v>
      </c>
    </row>
    <row r="25" s="115" customFormat="1" ht="42" customHeight="1" spans="1:10">
      <c r="A25" s="137">
        <v>17</v>
      </c>
      <c r="B25" s="138" t="s">
        <v>37</v>
      </c>
      <c r="C25" s="139">
        <v>4</v>
      </c>
      <c r="D25" s="140">
        <v>1750</v>
      </c>
      <c r="E25" s="139">
        <v>1</v>
      </c>
      <c r="F25" s="140">
        <v>1050</v>
      </c>
      <c r="G25" s="139">
        <v>1</v>
      </c>
      <c r="H25" s="140">
        <v>1050</v>
      </c>
      <c r="I25" s="159"/>
      <c r="J25" s="138" t="s">
        <v>38</v>
      </c>
    </row>
    <row r="26" s="116" customFormat="1" ht="42" customHeight="1" spans="1:10">
      <c r="A26" s="144"/>
      <c r="B26" s="133" t="s">
        <v>39</v>
      </c>
      <c r="C26" s="141">
        <f t="shared" ref="C26:H26" si="7">SUM(C27:C38)</f>
        <v>262</v>
      </c>
      <c r="D26" s="142">
        <f t="shared" si="7"/>
        <v>18357.92</v>
      </c>
      <c r="E26" s="141">
        <f t="shared" si="7"/>
        <v>53</v>
      </c>
      <c r="F26" s="142">
        <f t="shared" si="7"/>
        <v>3917.63</v>
      </c>
      <c r="G26" s="141">
        <f t="shared" si="7"/>
        <v>48</v>
      </c>
      <c r="H26" s="142">
        <f t="shared" si="7"/>
        <v>3101.63</v>
      </c>
      <c r="I26" s="161"/>
      <c r="J26" s="157"/>
    </row>
    <row r="27" s="115" customFormat="1" ht="42" customHeight="1" spans="1:10">
      <c r="A27" s="137">
        <v>18</v>
      </c>
      <c r="B27" s="138" t="s">
        <v>40</v>
      </c>
      <c r="C27" s="139">
        <v>29</v>
      </c>
      <c r="D27" s="140">
        <v>3228</v>
      </c>
      <c r="E27" s="139">
        <v>3</v>
      </c>
      <c r="F27" s="140">
        <v>419</v>
      </c>
      <c r="G27" s="139">
        <v>2</v>
      </c>
      <c r="H27" s="140">
        <v>419</v>
      </c>
      <c r="I27" s="159">
        <f t="shared" ref="I27:I38" si="8">H27/F27</f>
        <v>1</v>
      </c>
      <c r="J27" s="162"/>
    </row>
    <row r="28" s="115" customFormat="1" ht="42" customHeight="1" spans="1:10">
      <c r="A28" s="137">
        <v>19</v>
      </c>
      <c r="B28" s="138" t="s">
        <v>41</v>
      </c>
      <c r="C28" s="139">
        <v>21</v>
      </c>
      <c r="D28" s="140">
        <v>990.49</v>
      </c>
      <c r="E28" s="139">
        <v>4</v>
      </c>
      <c r="F28" s="140">
        <v>340</v>
      </c>
      <c r="G28" s="139">
        <v>4</v>
      </c>
      <c r="H28" s="140">
        <v>340</v>
      </c>
      <c r="I28" s="159">
        <f t="shared" si="8"/>
        <v>1</v>
      </c>
      <c r="J28" s="162"/>
    </row>
    <row r="29" s="115" customFormat="1" ht="42" customHeight="1" spans="1:10">
      <c r="A29" s="137">
        <v>20</v>
      </c>
      <c r="B29" s="138" t="s">
        <v>42</v>
      </c>
      <c r="C29" s="139">
        <v>20</v>
      </c>
      <c r="D29" s="140">
        <v>1664</v>
      </c>
      <c r="E29" s="139">
        <v>3</v>
      </c>
      <c r="F29" s="140">
        <v>310</v>
      </c>
      <c r="G29" s="139">
        <v>3</v>
      </c>
      <c r="H29" s="140">
        <v>310</v>
      </c>
      <c r="I29" s="159">
        <f t="shared" si="8"/>
        <v>1</v>
      </c>
      <c r="J29" s="162"/>
    </row>
    <row r="30" s="115" customFormat="1" ht="42" customHeight="1" spans="1:10">
      <c r="A30" s="137">
        <v>21</v>
      </c>
      <c r="B30" s="138" t="s">
        <v>43</v>
      </c>
      <c r="C30" s="139">
        <v>20</v>
      </c>
      <c r="D30" s="140">
        <v>1281</v>
      </c>
      <c r="E30" s="139">
        <v>5</v>
      </c>
      <c r="F30" s="140">
        <v>427</v>
      </c>
      <c r="G30" s="139">
        <v>4</v>
      </c>
      <c r="H30" s="140">
        <v>145</v>
      </c>
      <c r="I30" s="159">
        <f t="shared" si="8"/>
        <v>0.339578454332553</v>
      </c>
      <c r="J30" s="162"/>
    </row>
    <row r="31" s="115" customFormat="1" ht="42" customHeight="1" spans="1:10">
      <c r="A31" s="137">
        <v>22</v>
      </c>
      <c r="B31" s="138" t="s">
        <v>44</v>
      </c>
      <c r="C31" s="139">
        <v>21</v>
      </c>
      <c r="D31" s="140">
        <v>1052.3</v>
      </c>
      <c r="E31" s="139">
        <v>4</v>
      </c>
      <c r="F31" s="140">
        <v>198.3</v>
      </c>
      <c r="G31" s="139">
        <v>4</v>
      </c>
      <c r="H31" s="140">
        <v>198.3</v>
      </c>
      <c r="I31" s="159">
        <f t="shared" si="8"/>
        <v>1</v>
      </c>
      <c r="J31" s="162"/>
    </row>
    <row r="32" s="115" customFormat="1" ht="63" customHeight="1" spans="1:10">
      <c r="A32" s="137">
        <v>23</v>
      </c>
      <c r="B32" s="138" t="s">
        <v>45</v>
      </c>
      <c r="C32" s="139">
        <v>25</v>
      </c>
      <c r="D32" s="140">
        <v>1090.33</v>
      </c>
      <c r="E32" s="139">
        <v>6</v>
      </c>
      <c r="F32" s="140">
        <v>273.33</v>
      </c>
      <c r="G32" s="139">
        <v>6</v>
      </c>
      <c r="H32" s="140">
        <v>273.33</v>
      </c>
      <c r="I32" s="159">
        <f t="shared" si="8"/>
        <v>1</v>
      </c>
      <c r="J32" s="162"/>
    </row>
    <row r="33" s="115" customFormat="1" ht="42" customHeight="1" spans="1:10">
      <c r="A33" s="137">
        <v>24</v>
      </c>
      <c r="B33" s="138" t="s">
        <v>46</v>
      </c>
      <c r="C33" s="139">
        <v>20</v>
      </c>
      <c r="D33" s="140">
        <v>1160</v>
      </c>
      <c r="E33" s="139">
        <v>5</v>
      </c>
      <c r="F33" s="140">
        <v>410</v>
      </c>
      <c r="G33" s="139">
        <v>5</v>
      </c>
      <c r="H33" s="140">
        <v>410</v>
      </c>
      <c r="I33" s="159">
        <f t="shared" si="8"/>
        <v>1</v>
      </c>
      <c r="J33" s="162"/>
    </row>
    <row r="34" s="115" customFormat="1" ht="42" customHeight="1" spans="1:10">
      <c r="A34" s="137">
        <v>25</v>
      </c>
      <c r="B34" s="138" t="s">
        <v>47</v>
      </c>
      <c r="C34" s="139">
        <v>21</v>
      </c>
      <c r="D34" s="140">
        <v>1849</v>
      </c>
      <c r="E34" s="139">
        <v>4</v>
      </c>
      <c r="F34" s="140">
        <v>179</v>
      </c>
      <c r="G34" s="139">
        <v>4</v>
      </c>
      <c r="H34" s="140">
        <v>179</v>
      </c>
      <c r="I34" s="159">
        <f t="shared" si="8"/>
        <v>1</v>
      </c>
      <c r="J34" s="162"/>
    </row>
    <row r="35" s="115" customFormat="1" ht="42" customHeight="1" spans="1:10">
      <c r="A35" s="137">
        <v>26</v>
      </c>
      <c r="B35" s="138" t="s">
        <v>48</v>
      </c>
      <c r="C35" s="139">
        <v>21</v>
      </c>
      <c r="D35" s="140">
        <v>1599</v>
      </c>
      <c r="E35" s="139">
        <v>5</v>
      </c>
      <c r="F35" s="140">
        <v>147</v>
      </c>
      <c r="G35" s="139">
        <v>5</v>
      </c>
      <c r="H35" s="140">
        <v>147</v>
      </c>
      <c r="I35" s="159">
        <f t="shared" si="8"/>
        <v>1</v>
      </c>
      <c r="J35" s="162"/>
    </row>
    <row r="36" s="115" customFormat="1" ht="42" customHeight="1" spans="1:10">
      <c r="A36" s="137">
        <v>27</v>
      </c>
      <c r="B36" s="138" t="s">
        <v>49</v>
      </c>
      <c r="C36" s="139">
        <v>20</v>
      </c>
      <c r="D36" s="140">
        <v>1001</v>
      </c>
      <c r="E36" s="139">
        <v>3</v>
      </c>
      <c r="F36" s="140">
        <v>152</v>
      </c>
      <c r="G36" s="139">
        <v>3</v>
      </c>
      <c r="H36" s="140">
        <v>152</v>
      </c>
      <c r="I36" s="159">
        <f t="shared" si="8"/>
        <v>1</v>
      </c>
      <c r="J36" s="162"/>
    </row>
    <row r="37" s="115" customFormat="1" ht="53" customHeight="1" spans="1:10">
      <c r="A37" s="137">
        <v>28</v>
      </c>
      <c r="B37" s="138" t="s">
        <v>50</v>
      </c>
      <c r="C37" s="139">
        <v>21</v>
      </c>
      <c r="D37" s="140">
        <v>2332.8</v>
      </c>
      <c r="E37" s="139">
        <v>7</v>
      </c>
      <c r="F37" s="140">
        <v>805</v>
      </c>
      <c r="G37" s="139">
        <v>4</v>
      </c>
      <c r="H37" s="140">
        <v>271</v>
      </c>
      <c r="I37" s="159">
        <f t="shared" si="8"/>
        <v>0.336645962732919</v>
      </c>
      <c r="J37" s="163" t="s">
        <v>51</v>
      </c>
    </row>
    <row r="38" s="115" customFormat="1" ht="42" customHeight="1" spans="1:10">
      <c r="A38" s="137">
        <v>29</v>
      </c>
      <c r="B38" s="138" t="s">
        <v>52</v>
      </c>
      <c r="C38" s="139">
        <v>23</v>
      </c>
      <c r="D38" s="140">
        <v>1110</v>
      </c>
      <c r="E38" s="139">
        <v>4</v>
      </c>
      <c r="F38" s="140">
        <v>257</v>
      </c>
      <c r="G38" s="139">
        <v>4</v>
      </c>
      <c r="H38" s="140">
        <v>257</v>
      </c>
      <c r="I38" s="159">
        <f t="shared" si="8"/>
        <v>1</v>
      </c>
      <c r="J38" s="163"/>
    </row>
    <row r="39" s="11" customFormat="1" ht="42" customHeight="1" spans="1:10">
      <c r="A39" s="145"/>
      <c r="B39" s="133" t="s">
        <v>53</v>
      </c>
      <c r="C39" s="141">
        <v>3</v>
      </c>
      <c r="D39" s="142">
        <f>SUM(D40:D42)</f>
        <v>3000</v>
      </c>
      <c r="E39" s="141">
        <v>3</v>
      </c>
      <c r="F39" s="142">
        <f>SUM(F40:F42)</f>
        <v>3000</v>
      </c>
      <c r="G39" s="146"/>
      <c r="H39" s="147"/>
      <c r="I39" s="164"/>
      <c r="J39" s="165"/>
    </row>
    <row r="40" s="115" customFormat="1" ht="42" customHeight="1" spans="1:10">
      <c r="A40" s="137">
        <v>30</v>
      </c>
      <c r="B40" s="138" t="s">
        <v>54</v>
      </c>
      <c r="C40" s="139">
        <v>1</v>
      </c>
      <c r="D40" s="140">
        <v>1980</v>
      </c>
      <c r="E40" s="139">
        <v>1</v>
      </c>
      <c r="F40" s="140">
        <v>1980</v>
      </c>
      <c r="G40" s="139"/>
      <c r="H40" s="140"/>
      <c r="I40" s="138"/>
      <c r="J40" s="166" t="s">
        <v>55</v>
      </c>
    </row>
    <row r="41" s="115" customFormat="1" ht="42" customHeight="1" spans="1:10">
      <c r="A41" s="137">
        <v>31</v>
      </c>
      <c r="B41" s="138" t="s">
        <v>56</v>
      </c>
      <c r="C41" s="139">
        <v>1</v>
      </c>
      <c r="D41" s="140">
        <v>20</v>
      </c>
      <c r="E41" s="139">
        <v>1</v>
      </c>
      <c r="F41" s="140">
        <v>20</v>
      </c>
      <c r="G41" s="139"/>
      <c r="H41" s="140"/>
      <c r="I41" s="138"/>
      <c r="J41" s="138"/>
    </row>
    <row r="42" s="115" customFormat="1" ht="42" customHeight="1" spans="1:10">
      <c r="A42" s="137">
        <v>32</v>
      </c>
      <c r="B42" s="138" t="s">
        <v>57</v>
      </c>
      <c r="C42" s="139">
        <v>1</v>
      </c>
      <c r="D42" s="140">
        <v>1000</v>
      </c>
      <c r="E42" s="139">
        <v>1</v>
      </c>
      <c r="F42" s="140">
        <v>1000</v>
      </c>
      <c r="G42" s="139"/>
      <c r="H42" s="140"/>
      <c r="I42" s="138"/>
      <c r="J42" s="166" t="s">
        <v>58</v>
      </c>
    </row>
  </sheetData>
  <mergeCells count="9">
    <mergeCell ref="A1:J1"/>
    <mergeCell ref="A2:J2"/>
    <mergeCell ref="C3:D3"/>
    <mergeCell ref="E3:F3"/>
    <mergeCell ref="G3:H3"/>
    <mergeCell ref="A3:A4"/>
    <mergeCell ref="B3:B4"/>
    <mergeCell ref="I3:I4"/>
    <mergeCell ref="J3:J4"/>
  </mergeCells>
  <printOptions horizontalCentered="1"/>
  <pageMargins left="0.751388888888889" right="0.751388888888889" top="1" bottom="1" header="0.5" footer="0.5"/>
  <pageSetup paperSize="9" scale="5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H96"/>
  <sheetViews>
    <sheetView tabSelected="1" view="pageBreakPreview" zoomScaleNormal="80" workbookViewId="0">
      <pane ySplit="7" topLeftCell="A66" activePane="bottomLeft" state="frozen"/>
      <selection/>
      <selection pane="bottomLeft" activeCell="O68" sqref="O68"/>
    </sheetView>
  </sheetViews>
  <sheetFormatPr defaultColWidth="9" defaultRowHeight="13.5"/>
  <cols>
    <col min="1" max="1" width="4.25833333333333" style="10" customWidth="1"/>
    <col min="2" max="2" width="12.3833333333333" style="10" customWidth="1"/>
    <col min="3" max="3" width="21.7" style="10" hidden="1" customWidth="1"/>
    <col min="4" max="4" width="15.7583333333333" style="10" hidden="1" customWidth="1"/>
    <col min="5" max="5" width="35.375" style="10" customWidth="1"/>
    <col min="6" max="6" width="7.71666666666667" style="10" customWidth="1"/>
    <col min="7" max="7" width="9.31666666666667" style="10" customWidth="1"/>
    <col min="8" max="8" width="15" style="10" customWidth="1"/>
    <col min="9" max="9" width="10.7916666666667" style="10" hidden="1" customWidth="1"/>
    <col min="10" max="10" width="11.275" style="10" hidden="1" customWidth="1"/>
    <col min="11" max="11" width="11.7" style="10" customWidth="1"/>
    <col min="12" max="12" width="14.6583333333333" style="10" customWidth="1"/>
    <col min="13" max="14" width="9.775" style="10" customWidth="1"/>
    <col min="15" max="15" width="54.75" style="10" customWidth="1"/>
    <col min="16" max="16" width="30.5" style="10" hidden="1" customWidth="1"/>
    <col min="17" max="17" width="25.75" style="10" hidden="1" customWidth="1"/>
    <col min="18" max="18" width="10.1083333333333" style="10" hidden="1" customWidth="1"/>
    <col min="19" max="20" width="10.125" style="10" hidden="1" customWidth="1"/>
    <col min="21" max="21" width="10.5" style="10" customWidth="1"/>
    <col min="22" max="22" width="10.9" style="10" customWidth="1"/>
    <col min="23" max="23" width="10.9" style="10" hidden="1" customWidth="1"/>
    <col min="24" max="24" width="12.8166666666667" style="10" hidden="1" customWidth="1"/>
    <col min="25" max="25" width="9.99166666666667" style="10" hidden="1" customWidth="1"/>
    <col min="26" max="26" width="9.425" style="10" hidden="1" customWidth="1"/>
    <col min="27" max="27" width="15.1083333333333" style="10" hidden="1" customWidth="1"/>
    <col min="28" max="28" width="15" style="10" hidden="1" customWidth="1"/>
    <col min="29" max="29" width="12.3833333333333" style="10" hidden="1" customWidth="1"/>
    <col min="30" max="31" width="10.7833333333333" style="10" hidden="1" customWidth="1"/>
    <col min="32" max="32" width="14.425" style="10" hidden="1" customWidth="1"/>
    <col min="33" max="34" width="10.125" style="10" hidden="1" customWidth="1"/>
    <col min="35" max="16384" width="27.6083333333333" style="10"/>
  </cols>
  <sheetData>
    <row r="1" s="1" customFormat="1" spans="1:2">
      <c r="A1" s="11"/>
      <c r="B1" s="11"/>
    </row>
    <row r="2" s="1" customFormat="1" ht="24" spans="1:34">
      <c r="A2" s="12" t="s">
        <v>59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2"/>
      <c r="AH2" s="2"/>
    </row>
    <row r="3" s="2" customFormat="1" ht="15"/>
    <row r="4" s="2" customFormat="1" ht="15" spans="1:32">
      <c r="A4" s="62" t="s">
        <v>60</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row>
    <row r="5" s="3" customFormat="1" ht="19" customHeight="1" spans="1:34">
      <c r="A5" s="13" t="s">
        <v>2</v>
      </c>
      <c r="B5" s="13" t="s">
        <v>61</v>
      </c>
      <c r="C5" s="13" t="s">
        <v>62</v>
      </c>
      <c r="D5" s="13" t="s">
        <v>63</v>
      </c>
      <c r="E5" s="13" t="s">
        <v>64</v>
      </c>
      <c r="F5" s="13" t="s">
        <v>65</v>
      </c>
      <c r="G5" s="14"/>
      <c r="H5" s="14"/>
      <c r="I5" s="13" t="s">
        <v>66</v>
      </c>
      <c r="J5" s="14"/>
      <c r="K5" s="13" t="s">
        <v>67</v>
      </c>
      <c r="L5" s="14"/>
      <c r="M5" s="14"/>
      <c r="N5" s="14"/>
      <c r="O5" s="13" t="s">
        <v>68</v>
      </c>
      <c r="P5" s="13" t="s">
        <v>69</v>
      </c>
      <c r="Q5" s="13" t="s">
        <v>70</v>
      </c>
      <c r="R5" s="13" t="s">
        <v>71</v>
      </c>
      <c r="S5" s="13" t="s">
        <v>72</v>
      </c>
      <c r="T5" s="13" t="s">
        <v>73</v>
      </c>
      <c r="U5" s="13" t="s">
        <v>74</v>
      </c>
      <c r="V5" s="13" t="s">
        <v>8</v>
      </c>
      <c r="W5" s="13" t="s">
        <v>75</v>
      </c>
      <c r="X5" s="13" t="s">
        <v>76</v>
      </c>
      <c r="Y5" s="13" t="s">
        <v>77</v>
      </c>
      <c r="Z5" s="14"/>
      <c r="AA5" s="14"/>
      <c r="AB5" s="14"/>
      <c r="AC5" s="14"/>
      <c r="AD5" s="13" t="s">
        <v>78</v>
      </c>
      <c r="AE5" s="13" t="s">
        <v>79</v>
      </c>
      <c r="AF5" s="35" t="s">
        <v>8</v>
      </c>
      <c r="AG5" s="13" t="s">
        <v>72</v>
      </c>
      <c r="AH5" s="13" t="s">
        <v>74</v>
      </c>
    </row>
    <row r="6" s="3" customFormat="1" ht="23" customHeight="1" spans="1:34">
      <c r="A6" s="14"/>
      <c r="B6" s="14"/>
      <c r="C6" s="14"/>
      <c r="D6" s="14"/>
      <c r="E6" s="14"/>
      <c r="F6" s="14"/>
      <c r="G6" s="14"/>
      <c r="H6" s="14"/>
      <c r="I6" s="14"/>
      <c r="J6" s="14"/>
      <c r="K6" s="13" t="s">
        <v>80</v>
      </c>
      <c r="L6" s="13" t="s">
        <v>81</v>
      </c>
      <c r="M6" s="14"/>
      <c r="N6" s="14"/>
      <c r="O6" s="14"/>
      <c r="P6" s="14"/>
      <c r="Q6" s="14"/>
      <c r="R6" s="14"/>
      <c r="S6" s="14"/>
      <c r="T6" s="13"/>
      <c r="U6" s="14"/>
      <c r="V6" s="13"/>
      <c r="W6" s="14"/>
      <c r="X6" s="14"/>
      <c r="Y6" s="14"/>
      <c r="Z6" s="14"/>
      <c r="AA6" s="14"/>
      <c r="AB6" s="14"/>
      <c r="AC6" s="14"/>
      <c r="AD6" s="14"/>
      <c r="AE6" s="14"/>
      <c r="AF6" s="36"/>
      <c r="AG6" s="14"/>
      <c r="AH6" s="14"/>
    </row>
    <row r="7" s="3" customFormat="1" ht="34" customHeight="1" spans="1:34">
      <c r="A7" s="14"/>
      <c r="B7" s="14"/>
      <c r="C7" s="14"/>
      <c r="D7" s="14"/>
      <c r="E7" s="14"/>
      <c r="F7" s="13" t="s">
        <v>82</v>
      </c>
      <c r="G7" s="13" t="s">
        <v>83</v>
      </c>
      <c r="H7" s="13" t="s">
        <v>84</v>
      </c>
      <c r="I7" s="13" t="s">
        <v>85</v>
      </c>
      <c r="J7" s="13" t="s">
        <v>86</v>
      </c>
      <c r="K7" s="14"/>
      <c r="L7" s="13" t="s">
        <v>87</v>
      </c>
      <c r="M7" s="13" t="s">
        <v>88</v>
      </c>
      <c r="N7" s="13" t="s">
        <v>89</v>
      </c>
      <c r="O7" s="14"/>
      <c r="P7" s="14"/>
      <c r="Q7" s="14"/>
      <c r="R7" s="14"/>
      <c r="S7" s="14"/>
      <c r="T7" s="13"/>
      <c r="U7" s="14"/>
      <c r="V7" s="13"/>
      <c r="W7" s="14"/>
      <c r="X7" s="14"/>
      <c r="Y7" s="13" t="s">
        <v>90</v>
      </c>
      <c r="Z7" s="13" t="s">
        <v>91</v>
      </c>
      <c r="AA7" s="13" t="s">
        <v>92</v>
      </c>
      <c r="AB7" s="13" t="s">
        <v>93</v>
      </c>
      <c r="AC7" s="13" t="s">
        <v>94</v>
      </c>
      <c r="AD7" s="14"/>
      <c r="AE7" s="14"/>
      <c r="AF7" s="36"/>
      <c r="AG7" s="14"/>
      <c r="AH7" s="14"/>
    </row>
    <row r="8" s="3" customFormat="1" ht="34" customHeight="1" spans="1:34">
      <c r="A8" s="14"/>
      <c r="B8" s="63" t="s">
        <v>95</v>
      </c>
      <c r="C8" s="64"/>
      <c r="D8" s="64"/>
      <c r="E8" s="64"/>
      <c r="F8" s="65"/>
      <c r="G8" s="65"/>
      <c r="H8" s="65"/>
      <c r="I8" s="65"/>
      <c r="J8" s="65"/>
      <c r="K8" s="64">
        <f>SUM(K9+K16+K80+K92)</f>
        <v>27411.63</v>
      </c>
      <c r="L8" s="64">
        <f>SUM(L9+L16+L80+L92)</f>
        <v>24411.63</v>
      </c>
      <c r="M8" s="64">
        <f>SUM(M9+M16+M80+M92)</f>
        <v>0</v>
      </c>
      <c r="N8" s="64">
        <f>SUM(N9+N16+N80+N92)</f>
        <v>0</v>
      </c>
      <c r="O8" s="14"/>
      <c r="P8" s="14"/>
      <c r="Q8" s="14"/>
      <c r="R8" s="14"/>
      <c r="S8" s="14"/>
      <c r="T8" s="13"/>
      <c r="U8" s="14"/>
      <c r="V8" s="13"/>
      <c r="W8" s="14"/>
      <c r="X8" s="14"/>
      <c r="Y8" s="13"/>
      <c r="Z8" s="13"/>
      <c r="AA8" s="13"/>
      <c r="AB8" s="13"/>
      <c r="AC8" s="13"/>
      <c r="AD8" s="14"/>
      <c r="AE8" s="14"/>
      <c r="AF8" s="99"/>
      <c r="AG8" s="37"/>
      <c r="AH8" s="37"/>
    </row>
    <row r="9" s="55" customFormat="1" ht="25" customHeight="1" spans="1:31">
      <c r="A9" s="66"/>
      <c r="B9" s="67" t="s">
        <v>96</v>
      </c>
      <c r="C9" s="68"/>
      <c r="D9" s="68"/>
      <c r="E9" s="69"/>
      <c r="F9" s="35"/>
      <c r="G9" s="70"/>
      <c r="H9" s="70"/>
      <c r="I9" s="70"/>
      <c r="J9" s="70"/>
      <c r="K9" s="86">
        <f>SUM(K10:K15)</f>
        <v>10560</v>
      </c>
      <c r="L9" s="86">
        <f>SUM(L10:L15)</f>
        <v>10560</v>
      </c>
      <c r="M9" s="86"/>
      <c r="N9" s="86"/>
      <c r="O9" s="87"/>
      <c r="P9" s="87"/>
      <c r="Q9" s="95"/>
      <c r="R9" s="95"/>
      <c r="S9" s="87"/>
      <c r="T9" s="87"/>
      <c r="U9" s="95"/>
      <c r="V9" s="95"/>
      <c r="W9" s="95"/>
      <c r="X9" s="95"/>
      <c r="Y9" s="95"/>
      <c r="Z9" s="95"/>
      <c r="AA9" s="95"/>
      <c r="AB9" s="95"/>
      <c r="AC9" s="95"/>
      <c r="AD9" s="95"/>
      <c r="AE9" s="100"/>
    </row>
    <row r="10" s="56" customFormat="1" ht="30" customHeight="1" spans="1:33">
      <c r="A10" s="18">
        <v>1</v>
      </c>
      <c r="B10" s="18" t="s">
        <v>97</v>
      </c>
      <c r="C10" s="18" t="s">
        <v>97</v>
      </c>
      <c r="D10" s="18" t="s">
        <v>17</v>
      </c>
      <c r="E10" s="18" t="s">
        <v>98</v>
      </c>
      <c r="F10" s="18" t="s">
        <v>99</v>
      </c>
      <c r="G10" s="40"/>
      <c r="H10" s="40"/>
      <c r="I10" s="40" t="s">
        <v>100</v>
      </c>
      <c r="J10" s="40" t="s">
        <v>101</v>
      </c>
      <c r="K10" s="40">
        <v>2300</v>
      </c>
      <c r="L10" s="40">
        <v>2300</v>
      </c>
      <c r="M10" s="40"/>
      <c r="N10" s="40"/>
      <c r="O10" s="29" t="s">
        <v>102</v>
      </c>
      <c r="P10" s="18" t="s">
        <v>103</v>
      </c>
      <c r="Q10" s="40"/>
      <c r="R10" s="40" t="s">
        <v>104</v>
      </c>
      <c r="S10" s="18" t="s">
        <v>23</v>
      </c>
      <c r="T10" s="18" t="s">
        <v>105</v>
      </c>
      <c r="U10" s="18" t="s">
        <v>23</v>
      </c>
      <c r="V10" s="40"/>
      <c r="W10" s="40">
        <v>13377072826</v>
      </c>
      <c r="X10" s="40"/>
      <c r="Y10" s="40"/>
      <c r="Z10" s="40">
        <v>19157</v>
      </c>
      <c r="AA10" s="40">
        <v>42941</v>
      </c>
      <c r="AB10" s="40">
        <v>42941</v>
      </c>
      <c r="AC10" s="40" t="s">
        <v>106</v>
      </c>
      <c r="AD10" s="40" t="s">
        <v>106</v>
      </c>
      <c r="AE10" s="40"/>
      <c r="AF10" s="56" t="s">
        <v>107</v>
      </c>
      <c r="AG10" s="60"/>
    </row>
    <row r="11" s="56" customFormat="1" ht="28" customHeight="1" spans="1:33">
      <c r="A11" s="18">
        <v>2</v>
      </c>
      <c r="B11" s="40" t="s">
        <v>108</v>
      </c>
      <c r="C11" s="40" t="s">
        <v>109</v>
      </c>
      <c r="D11" s="18" t="s">
        <v>110</v>
      </c>
      <c r="E11" s="18" t="s">
        <v>111</v>
      </c>
      <c r="F11" s="18" t="s">
        <v>99</v>
      </c>
      <c r="G11" s="40"/>
      <c r="H11" s="40"/>
      <c r="I11" s="40" t="s">
        <v>100</v>
      </c>
      <c r="J11" s="40" t="s">
        <v>112</v>
      </c>
      <c r="K11" s="40">
        <v>300</v>
      </c>
      <c r="L11" s="40">
        <v>300</v>
      </c>
      <c r="M11" s="40"/>
      <c r="N11" s="40"/>
      <c r="O11" s="29" t="s">
        <v>113</v>
      </c>
      <c r="P11" s="18" t="s">
        <v>114</v>
      </c>
      <c r="Q11" s="18" t="s">
        <v>115</v>
      </c>
      <c r="R11" s="40" t="s">
        <v>104</v>
      </c>
      <c r="S11" s="18" t="s">
        <v>23</v>
      </c>
      <c r="T11" s="18" t="s">
        <v>116</v>
      </c>
      <c r="U11" s="18" t="s">
        <v>23</v>
      </c>
      <c r="V11" s="40"/>
      <c r="W11" s="40">
        <v>13377072826</v>
      </c>
      <c r="X11" s="40"/>
      <c r="Y11" s="40"/>
      <c r="Z11" s="40">
        <v>7500</v>
      </c>
      <c r="AA11" s="40">
        <v>7500</v>
      </c>
      <c r="AB11" s="40">
        <v>7500</v>
      </c>
      <c r="AC11" s="40" t="s">
        <v>104</v>
      </c>
      <c r="AD11" s="40" t="s">
        <v>104</v>
      </c>
      <c r="AE11" s="40"/>
      <c r="AF11" s="56" t="s">
        <v>107</v>
      </c>
      <c r="AG11" s="60"/>
    </row>
    <row r="12" s="56" customFormat="1" ht="25" customHeight="1" spans="1:33">
      <c r="A12" s="18">
        <v>3</v>
      </c>
      <c r="B12" s="40" t="s">
        <v>108</v>
      </c>
      <c r="C12" s="40" t="s">
        <v>109</v>
      </c>
      <c r="D12" s="18" t="s">
        <v>117</v>
      </c>
      <c r="E12" s="18" t="s">
        <v>118</v>
      </c>
      <c r="F12" s="18" t="s">
        <v>99</v>
      </c>
      <c r="G12" s="40"/>
      <c r="H12" s="40"/>
      <c r="I12" s="40" t="s">
        <v>100</v>
      </c>
      <c r="J12" s="40" t="s">
        <v>112</v>
      </c>
      <c r="K12" s="40">
        <v>560</v>
      </c>
      <c r="L12" s="40">
        <v>560</v>
      </c>
      <c r="M12" s="40"/>
      <c r="N12" s="40"/>
      <c r="O12" s="29" t="s">
        <v>119</v>
      </c>
      <c r="P12" s="18" t="s">
        <v>120</v>
      </c>
      <c r="Q12" s="18" t="s">
        <v>121</v>
      </c>
      <c r="R12" s="40" t="s">
        <v>104</v>
      </c>
      <c r="S12" s="18" t="s">
        <v>23</v>
      </c>
      <c r="T12" s="18" t="s">
        <v>116</v>
      </c>
      <c r="U12" s="18" t="s">
        <v>23</v>
      </c>
      <c r="V12" s="40"/>
      <c r="W12" s="40">
        <v>13377072826</v>
      </c>
      <c r="X12" s="40"/>
      <c r="Y12" s="40"/>
      <c r="Z12" s="40">
        <v>4000</v>
      </c>
      <c r="AA12" s="40">
        <v>4000</v>
      </c>
      <c r="AB12" s="40">
        <v>4000</v>
      </c>
      <c r="AC12" s="40" t="s">
        <v>104</v>
      </c>
      <c r="AD12" s="40" t="s">
        <v>104</v>
      </c>
      <c r="AE12" s="40"/>
      <c r="AF12" s="56" t="s">
        <v>107</v>
      </c>
      <c r="AG12" s="60"/>
    </row>
    <row r="13" s="56" customFormat="1" ht="31" customHeight="1" spans="1:33">
      <c r="A13" s="18">
        <v>4</v>
      </c>
      <c r="B13" s="71" t="s">
        <v>108</v>
      </c>
      <c r="C13" s="71" t="s">
        <v>13</v>
      </c>
      <c r="D13" s="71" t="s">
        <v>13</v>
      </c>
      <c r="E13" s="72" t="s">
        <v>122</v>
      </c>
      <c r="F13" s="18" t="s">
        <v>99</v>
      </c>
      <c r="G13" s="71"/>
      <c r="H13" s="71"/>
      <c r="I13" s="71" t="s">
        <v>123</v>
      </c>
      <c r="J13" s="71" t="s">
        <v>101</v>
      </c>
      <c r="K13" s="71">
        <v>5600</v>
      </c>
      <c r="L13" s="71">
        <v>5600</v>
      </c>
      <c r="M13" s="71"/>
      <c r="N13" s="71"/>
      <c r="O13" s="88" t="s">
        <v>124</v>
      </c>
      <c r="P13" s="72" t="s">
        <v>125</v>
      </c>
      <c r="Q13" s="72" t="s">
        <v>126</v>
      </c>
      <c r="R13" s="71" t="s">
        <v>104</v>
      </c>
      <c r="S13" s="72" t="s">
        <v>23</v>
      </c>
      <c r="T13" s="72" t="s">
        <v>116</v>
      </c>
      <c r="U13" s="18" t="s">
        <v>23</v>
      </c>
      <c r="V13" s="40"/>
      <c r="W13" s="71">
        <v>13377072827</v>
      </c>
      <c r="X13" s="71"/>
      <c r="Y13" s="71"/>
      <c r="Z13" s="71">
        <v>3280</v>
      </c>
      <c r="AA13" s="71">
        <v>3280</v>
      </c>
      <c r="AB13" s="71">
        <v>3280</v>
      </c>
      <c r="AC13" s="71" t="s">
        <v>104</v>
      </c>
      <c r="AD13" s="71" t="s">
        <v>104</v>
      </c>
      <c r="AE13" s="71"/>
      <c r="AF13" s="56" t="s">
        <v>127</v>
      </c>
      <c r="AG13" s="60"/>
    </row>
    <row r="14" s="56" customFormat="1" ht="29" customHeight="1" spans="1:33">
      <c r="A14" s="18">
        <v>5</v>
      </c>
      <c r="B14" s="18" t="s">
        <v>97</v>
      </c>
      <c r="C14" s="18" t="s">
        <v>15</v>
      </c>
      <c r="D14" s="18" t="s">
        <v>15</v>
      </c>
      <c r="E14" s="18" t="s">
        <v>15</v>
      </c>
      <c r="F14" s="18" t="s">
        <v>99</v>
      </c>
      <c r="G14" s="40"/>
      <c r="H14" s="18"/>
      <c r="I14" s="40" t="s">
        <v>100</v>
      </c>
      <c r="J14" s="40" t="s">
        <v>112</v>
      </c>
      <c r="K14" s="40">
        <v>1200</v>
      </c>
      <c r="L14" s="40">
        <v>1200</v>
      </c>
      <c r="M14" s="40">
        <v>0</v>
      </c>
      <c r="N14" s="40">
        <v>0</v>
      </c>
      <c r="O14" s="29" t="s">
        <v>128</v>
      </c>
      <c r="P14" s="18" t="s">
        <v>129</v>
      </c>
      <c r="Q14" s="18" t="s">
        <v>130</v>
      </c>
      <c r="R14" s="40" t="s">
        <v>104</v>
      </c>
      <c r="S14" s="18" t="s">
        <v>131</v>
      </c>
      <c r="T14" s="18" t="s">
        <v>131</v>
      </c>
      <c r="U14" s="18" t="s">
        <v>23</v>
      </c>
      <c r="V14" s="40"/>
      <c r="W14" s="40">
        <v>15878221788</v>
      </c>
      <c r="X14" s="40">
        <v>6000</v>
      </c>
      <c r="Y14" s="40">
        <v>18600</v>
      </c>
      <c r="Z14" s="40">
        <v>6000</v>
      </c>
      <c r="AA14" s="40">
        <v>18600</v>
      </c>
      <c r="AB14" s="40">
        <v>18600</v>
      </c>
      <c r="AC14" s="40" t="s">
        <v>132</v>
      </c>
      <c r="AD14" s="40" t="s">
        <v>104</v>
      </c>
      <c r="AE14" s="18"/>
      <c r="AF14" s="56" t="s">
        <v>133</v>
      </c>
      <c r="AG14" s="60"/>
    </row>
    <row r="15" s="56" customFormat="1" ht="32" customHeight="1" spans="1:33">
      <c r="A15" s="18">
        <v>6</v>
      </c>
      <c r="B15" s="18" t="s">
        <v>134</v>
      </c>
      <c r="C15" s="18" t="s">
        <v>135</v>
      </c>
      <c r="D15" s="18" t="s">
        <v>136</v>
      </c>
      <c r="E15" s="29" t="s">
        <v>137</v>
      </c>
      <c r="F15" s="18" t="s">
        <v>99</v>
      </c>
      <c r="G15" s="40"/>
      <c r="H15" s="40"/>
      <c r="I15" s="40" t="s">
        <v>138</v>
      </c>
      <c r="J15" s="40" t="s">
        <v>101</v>
      </c>
      <c r="K15" s="40">
        <v>600</v>
      </c>
      <c r="L15" s="40">
        <v>600</v>
      </c>
      <c r="M15" s="40"/>
      <c r="N15" s="40"/>
      <c r="O15" s="29" t="s">
        <v>139</v>
      </c>
      <c r="P15" s="29" t="s">
        <v>140</v>
      </c>
      <c r="Q15" s="18" t="s">
        <v>141</v>
      </c>
      <c r="R15" s="40" t="s">
        <v>104</v>
      </c>
      <c r="S15" s="18" t="s">
        <v>23</v>
      </c>
      <c r="T15" s="18" t="s">
        <v>23</v>
      </c>
      <c r="U15" s="18" t="s">
        <v>23</v>
      </c>
      <c r="V15" s="18"/>
      <c r="W15" s="18" t="s">
        <v>142</v>
      </c>
      <c r="X15" s="18">
        <v>1894</v>
      </c>
      <c r="Y15" s="18">
        <v>1971</v>
      </c>
      <c r="Z15" s="18">
        <v>1894</v>
      </c>
      <c r="AA15" s="18">
        <v>1971</v>
      </c>
      <c r="AB15" s="18">
        <v>1971</v>
      </c>
      <c r="AC15" s="18" t="s">
        <v>132</v>
      </c>
      <c r="AD15" s="18" t="s">
        <v>104</v>
      </c>
      <c r="AE15" s="101"/>
      <c r="AG15" s="60"/>
    </row>
    <row r="16" s="9" customFormat="1" ht="32" customHeight="1" spans="1:33">
      <c r="A16" s="18"/>
      <c r="B16" s="67" t="s">
        <v>143</v>
      </c>
      <c r="C16" s="68"/>
      <c r="D16" s="68"/>
      <c r="E16" s="69"/>
      <c r="F16" s="18"/>
      <c r="G16" s="40"/>
      <c r="H16" s="40"/>
      <c r="I16" s="40"/>
      <c r="J16" s="40"/>
      <c r="K16" s="89">
        <f>SUM(K17:K79)</f>
        <v>11655.63</v>
      </c>
      <c r="L16" s="89">
        <f>SUM(L17:L79)</f>
        <v>8655.63</v>
      </c>
      <c r="M16" s="89">
        <f>SUM(M17:M79)</f>
        <v>0</v>
      </c>
      <c r="N16" s="89">
        <f>SUM(N17:N79)</f>
        <v>0</v>
      </c>
      <c r="O16" s="29"/>
      <c r="P16" s="29"/>
      <c r="Q16" s="18"/>
      <c r="R16" s="40"/>
      <c r="S16" s="18"/>
      <c r="T16" s="96"/>
      <c r="U16" s="18"/>
      <c r="V16" s="18"/>
      <c r="W16" s="18"/>
      <c r="X16" s="18"/>
      <c r="Y16" s="18"/>
      <c r="Z16" s="18"/>
      <c r="AA16" s="18"/>
      <c r="AB16" s="18"/>
      <c r="AC16" s="18"/>
      <c r="AD16" s="18"/>
      <c r="AE16" s="101"/>
      <c r="AG16" s="61"/>
    </row>
    <row r="17" s="6" customFormat="1" ht="34" customHeight="1" spans="1:33">
      <c r="A17" s="18">
        <v>7</v>
      </c>
      <c r="B17" s="18" t="s">
        <v>97</v>
      </c>
      <c r="C17" s="18" t="s">
        <v>97</v>
      </c>
      <c r="D17" s="18"/>
      <c r="E17" s="18" t="s">
        <v>144</v>
      </c>
      <c r="F17" s="18" t="s">
        <v>99</v>
      </c>
      <c r="G17" s="18"/>
      <c r="H17" s="18"/>
      <c r="I17" s="18" t="s">
        <v>145</v>
      </c>
      <c r="J17" s="18" t="s">
        <v>101</v>
      </c>
      <c r="K17" s="18">
        <v>200</v>
      </c>
      <c r="L17" s="18">
        <v>200</v>
      </c>
      <c r="M17" s="18"/>
      <c r="N17" s="18"/>
      <c r="O17" s="29" t="s">
        <v>144</v>
      </c>
      <c r="P17" s="18" t="s">
        <v>146</v>
      </c>
      <c r="Q17" s="18" t="s">
        <v>146</v>
      </c>
      <c r="R17" s="18" t="s">
        <v>104</v>
      </c>
      <c r="S17" s="18" t="s">
        <v>23</v>
      </c>
      <c r="T17" s="18" t="s">
        <v>147</v>
      </c>
      <c r="U17" s="18" t="s">
        <v>23</v>
      </c>
      <c r="V17" s="18"/>
      <c r="W17" s="18" t="s">
        <v>148</v>
      </c>
      <c r="X17" s="18" t="s">
        <v>142</v>
      </c>
      <c r="Y17" s="18">
        <v>20000</v>
      </c>
      <c r="Z17" s="18">
        <v>60000</v>
      </c>
      <c r="AA17" s="18">
        <v>12000</v>
      </c>
      <c r="AB17" s="18">
        <v>30000</v>
      </c>
      <c r="AC17" s="18">
        <v>60000</v>
      </c>
      <c r="AD17" s="18" t="s">
        <v>132</v>
      </c>
      <c r="AE17" s="18" t="s">
        <v>132</v>
      </c>
      <c r="AF17" s="18" t="s">
        <v>149</v>
      </c>
      <c r="AG17" s="5"/>
    </row>
    <row r="18" s="6" customFormat="1" ht="109" customHeight="1" spans="1:33">
      <c r="A18" s="18">
        <v>8</v>
      </c>
      <c r="B18" s="18" t="s">
        <v>97</v>
      </c>
      <c r="C18" s="18" t="s">
        <v>150</v>
      </c>
      <c r="D18" s="18" t="s">
        <v>151</v>
      </c>
      <c r="E18" s="18" t="s">
        <v>152</v>
      </c>
      <c r="F18" s="18" t="s">
        <v>99</v>
      </c>
      <c r="G18" s="18"/>
      <c r="H18" s="18"/>
      <c r="I18" s="18" t="s">
        <v>145</v>
      </c>
      <c r="J18" s="18" t="s">
        <v>101</v>
      </c>
      <c r="K18" s="18">
        <v>36</v>
      </c>
      <c r="L18" s="18">
        <v>36</v>
      </c>
      <c r="M18" s="18"/>
      <c r="N18" s="18"/>
      <c r="O18" s="29" t="s">
        <v>153</v>
      </c>
      <c r="P18" s="18" t="s">
        <v>154</v>
      </c>
      <c r="Q18" s="18" t="s">
        <v>155</v>
      </c>
      <c r="R18" s="18" t="s">
        <v>104</v>
      </c>
      <c r="S18" s="18" t="s">
        <v>23</v>
      </c>
      <c r="T18" s="18" t="s">
        <v>147</v>
      </c>
      <c r="U18" s="18" t="s">
        <v>23</v>
      </c>
      <c r="V18" s="18"/>
      <c r="W18" s="18" t="s">
        <v>156</v>
      </c>
      <c r="X18" s="18">
        <v>13977254569</v>
      </c>
      <c r="Y18" s="18"/>
      <c r="Z18" s="18"/>
      <c r="AA18" s="18"/>
      <c r="AB18" s="18"/>
      <c r="AC18" s="38">
        <v>10000</v>
      </c>
      <c r="AD18" s="38" t="s">
        <v>132</v>
      </c>
      <c r="AE18" s="38" t="s">
        <v>132</v>
      </c>
      <c r="AF18" s="18" t="s">
        <v>149</v>
      </c>
      <c r="AG18" s="5"/>
    </row>
    <row r="19" s="6" customFormat="1" ht="29" customHeight="1" spans="1:33">
      <c r="A19" s="18">
        <v>9</v>
      </c>
      <c r="B19" s="18" t="s">
        <v>97</v>
      </c>
      <c r="C19" s="18" t="s">
        <v>97</v>
      </c>
      <c r="D19" s="18"/>
      <c r="E19" s="23" t="s">
        <v>157</v>
      </c>
      <c r="F19" s="18" t="s">
        <v>99</v>
      </c>
      <c r="G19" s="18" t="s">
        <v>158</v>
      </c>
      <c r="H19" s="18" t="s">
        <v>158</v>
      </c>
      <c r="I19" s="18" t="s">
        <v>159</v>
      </c>
      <c r="J19" s="18" t="s">
        <v>160</v>
      </c>
      <c r="K19" s="18">
        <v>2000</v>
      </c>
      <c r="L19" s="18">
        <v>950</v>
      </c>
      <c r="M19" s="18"/>
      <c r="N19" s="18"/>
      <c r="O19" s="29" t="s">
        <v>161</v>
      </c>
      <c r="P19" s="29" t="s">
        <v>162</v>
      </c>
      <c r="Q19" s="18" t="s">
        <v>163</v>
      </c>
      <c r="R19" s="18" t="s">
        <v>132</v>
      </c>
      <c r="S19" s="97" t="s">
        <v>164</v>
      </c>
      <c r="T19" s="18" t="s">
        <v>147</v>
      </c>
      <c r="U19" s="18" t="s">
        <v>23</v>
      </c>
      <c r="V19" s="18"/>
      <c r="W19" s="18" t="s">
        <v>165</v>
      </c>
      <c r="X19" s="18">
        <v>18677289655</v>
      </c>
      <c r="Y19" s="18">
        <v>20000</v>
      </c>
      <c r="Z19" s="18">
        <v>60000</v>
      </c>
      <c r="AA19" s="18">
        <v>12000</v>
      </c>
      <c r="AB19" s="18">
        <v>30000</v>
      </c>
      <c r="AC19" s="18">
        <v>60000</v>
      </c>
      <c r="AD19" s="18" t="s">
        <v>132</v>
      </c>
      <c r="AE19" s="18" t="s">
        <v>132</v>
      </c>
      <c r="AF19" s="18"/>
      <c r="AG19" s="5"/>
    </row>
    <row r="20" s="6" customFormat="1" ht="33" customHeight="1" spans="1:33">
      <c r="A20" s="18">
        <v>10</v>
      </c>
      <c r="B20" s="18" t="s">
        <v>97</v>
      </c>
      <c r="C20" s="18" t="s">
        <v>97</v>
      </c>
      <c r="D20" s="18"/>
      <c r="E20" s="23" t="s">
        <v>166</v>
      </c>
      <c r="F20" s="18" t="s">
        <v>99</v>
      </c>
      <c r="G20" s="18" t="s">
        <v>158</v>
      </c>
      <c r="H20" s="18" t="s">
        <v>158</v>
      </c>
      <c r="I20" s="18" t="s">
        <v>159</v>
      </c>
      <c r="J20" s="18" t="s">
        <v>160</v>
      </c>
      <c r="K20" s="18">
        <v>2000</v>
      </c>
      <c r="L20" s="18">
        <v>950</v>
      </c>
      <c r="M20" s="18"/>
      <c r="N20" s="18"/>
      <c r="O20" s="29" t="s">
        <v>167</v>
      </c>
      <c r="P20" s="29" t="s">
        <v>168</v>
      </c>
      <c r="Q20" s="29" t="s">
        <v>168</v>
      </c>
      <c r="R20" s="18" t="s">
        <v>132</v>
      </c>
      <c r="S20" s="97" t="s">
        <v>164</v>
      </c>
      <c r="T20" s="18" t="s">
        <v>147</v>
      </c>
      <c r="U20" s="18" t="s">
        <v>23</v>
      </c>
      <c r="V20" s="18"/>
      <c r="W20" s="18" t="s">
        <v>148</v>
      </c>
      <c r="X20" s="18" t="s">
        <v>142</v>
      </c>
      <c r="Y20" s="18">
        <v>300</v>
      </c>
      <c r="Z20" s="18">
        <v>1200</v>
      </c>
      <c r="AA20" s="18">
        <v>100</v>
      </c>
      <c r="AB20" s="18">
        <v>400</v>
      </c>
      <c r="AC20" s="18">
        <v>1600</v>
      </c>
      <c r="AD20" s="18" t="s">
        <v>132</v>
      </c>
      <c r="AE20" s="18" t="s">
        <v>132</v>
      </c>
      <c r="AF20" s="18"/>
      <c r="AG20" s="5"/>
    </row>
    <row r="21" s="6" customFormat="1" ht="32" customHeight="1" spans="1:33">
      <c r="A21" s="18">
        <v>11</v>
      </c>
      <c r="B21" s="18" t="s">
        <v>97</v>
      </c>
      <c r="C21" s="18" t="s">
        <v>97</v>
      </c>
      <c r="D21" s="18"/>
      <c r="E21" s="29" t="s">
        <v>169</v>
      </c>
      <c r="F21" s="18" t="s">
        <v>99</v>
      </c>
      <c r="G21" s="18" t="s">
        <v>158</v>
      </c>
      <c r="H21" s="18" t="s">
        <v>158</v>
      </c>
      <c r="I21" s="18" t="s">
        <v>159</v>
      </c>
      <c r="J21" s="18" t="s">
        <v>160</v>
      </c>
      <c r="K21" s="18">
        <v>200</v>
      </c>
      <c r="L21" s="18">
        <v>200</v>
      </c>
      <c r="M21" s="18"/>
      <c r="N21" s="18"/>
      <c r="O21" s="90" t="s">
        <v>170</v>
      </c>
      <c r="P21" s="29" t="s">
        <v>171</v>
      </c>
      <c r="Q21" s="18" t="s">
        <v>172</v>
      </c>
      <c r="R21" s="18" t="s">
        <v>132</v>
      </c>
      <c r="S21" s="97" t="s">
        <v>164</v>
      </c>
      <c r="T21" s="18" t="s">
        <v>147</v>
      </c>
      <c r="U21" s="18" t="s">
        <v>23</v>
      </c>
      <c r="V21" s="18"/>
      <c r="W21" s="18" t="s">
        <v>173</v>
      </c>
      <c r="X21" s="18"/>
      <c r="Y21" s="18">
        <v>20</v>
      </c>
      <c r="Z21" s="18">
        <v>60</v>
      </c>
      <c r="AA21" s="18">
        <v>5</v>
      </c>
      <c r="AB21" s="18">
        <v>15</v>
      </c>
      <c r="AC21" s="18">
        <v>75</v>
      </c>
      <c r="AD21" s="18" t="s">
        <v>132</v>
      </c>
      <c r="AE21" s="18" t="s">
        <v>132</v>
      </c>
      <c r="AF21" s="23"/>
      <c r="AG21" s="5"/>
    </row>
    <row r="22" s="6" customFormat="1" ht="32" customHeight="1" spans="1:33">
      <c r="A22" s="18">
        <v>12</v>
      </c>
      <c r="B22" s="18" t="s">
        <v>97</v>
      </c>
      <c r="C22" s="18" t="s">
        <v>97</v>
      </c>
      <c r="D22" s="18"/>
      <c r="E22" s="23" t="s">
        <v>174</v>
      </c>
      <c r="F22" s="18" t="s">
        <v>99</v>
      </c>
      <c r="G22" s="18" t="s">
        <v>158</v>
      </c>
      <c r="H22" s="18" t="s">
        <v>158</v>
      </c>
      <c r="I22" s="18" t="s">
        <v>159</v>
      </c>
      <c r="J22" s="18" t="s">
        <v>160</v>
      </c>
      <c r="K22" s="18">
        <v>100</v>
      </c>
      <c r="L22" s="18">
        <v>100</v>
      </c>
      <c r="M22" s="18"/>
      <c r="N22" s="18"/>
      <c r="O22" s="29" t="s">
        <v>175</v>
      </c>
      <c r="P22" s="29" t="s">
        <v>171</v>
      </c>
      <c r="Q22" s="18" t="s">
        <v>172</v>
      </c>
      <c r="R22" s="18" t="s">
        <v>132</v>
      </c>
      <c r="S22" s="97" t="s">
        <v>164</v>
      </c>
      <c r="T22" s="18" t="s">
        <v>147</v>
      </c>
      <c r="U22" s="18" t="s">
        <v>23</v>
      </c>
      <c r="V22" s="18"/>
      <c r="W22" s="18" t="s">
        <v>173</v>
      </c>
      <c r="X22" s="18"/>
      <c r="Y22" s="18">
        <v>20</v>
      </c>
      <c r="Z22" s="18">
        <v>60</v>
      </c>
      <c r="AA22" s="18">
        <v>5</v>
      </c>
      <c r="AB22" s="18">
        <v>15</v>
      </c>
      <c r="AC22" s="18">
        <v>75</v>
      </c>
      <c r="AD22" s="18" t="s">
        <v>132</v>
      </c>
      <c r="AE22" s="18" t="s">
        <v>132</v>
      </c>
      <c r="AF22" s="18"/>
      <c r="AG22" s="5"/>
    </row>
    <row r="23" s="4" customFormat="1" ht="30" customHeight="1" spans="1:33">
      <c r="A23" s="18">
        <v>13</v>
      </c>
      <c r="B23" s="18" t="s">
        <v>97</v>
      </c>
      <c r="C23" s="73"/>
      <c r="D23" s="73"/>
      <c r="E23" s="74" t="s">
        <v>176</v>
      </c>
      <c r="F23" s="18" t="s">
        <v>99</v>
      </c>
      <c r="G23" s="18" t="s">
        <v>158</v>
      </c>
      <c r="H23" s="18" t="s">
        <v>158</v>
      </c>
      <c r="I23" s="18"/>
      <c r="J23" s="18"/>
      <c r="K23" s="18">
        <v>1800</v>
      </c>
      <c r="L23" s="18">
        <v>900</v>
      </c>
      <c r="M23" s="18"/>
      <c r="N23" s="18"/>
      <c r="O23" s="29" t="s">
        <v>167</v>
      </c>
      <c r="P23" s="29"/>
      <c r="Q23" s="29"/>
      <c r="R23" s="18"/>
      <c r="S23" s="18"/>
      <c r="T23" s="18" t="s">
        <v>147</v>
      </c>
      <c r="U23" s="18" t="s">
        <v>23</v>
      </c>
      <c r="V23" s="18" t="s">
        <v>177</v>
      </c>
      <c r="W23" s="18"/>
      <c r="X23" s="18"/>
      <c r="Y23" s="18"/>
      <c r="Z23" s="18"/>
      <c r="AA23" s="18"/>
      <c r="AB23" s="18"/>
      <c r="AC23" s="18"/>
      <c r="AD23" s="18"/>
      <c r="AE23" s="18"/>
      <c r="AF23" s="29"/>
      <c r="AG23" s="5"/>
    </row>
    <row r="24" s="4" customFormat="1" ht="30" customHeight="1" spans="1:33">
      <c r="A24" s="18">
        <v>14</v>
      </c>
      <c r="B24" s="18" t="s">
        <v>97</v>
      </c>
      <c r="C24" s="73"/>
      <c r="D24" s="73"/>
      <c r="E24" s="74" t="s">
        <v>178</v>
      </c>
      <c r="F24" s="18" t="s">
        <v>99</v>
      </c>
      <c r="G24" s="18" t="s">
        <v>158</v>
      </c>
      <c r="H24" s="18" t="s">
        <v>158</v>
      </c>
      <c r="I24" s="18"/>
      <c r="J24" s="18"/>
      <c r="K24" s="18">
        <v>900</v>
      </c>
      <c r="L24" s="18">
        <v>900</v>
      </c>
      <c r="M24" s="18"/>
      <c r="N24" s="18"/>
      <c r="O24" s="29"/>
      <c r="P24" s="29"/>
      <c r="Q24" s="29"/>
      <c r="R24" s="18"/>
      <c r="S24" s="18"/>
      <c r="T24" s="18" t="s">
        <v>147</v>
      </c>
      <c r="U24" s="18" t="s">
        <v>23</v>
      </c>
      <c r="V24" s="18" t="s">
        <v>177</v>
      </c>
      <c r="W24" s="18"/>
      <c r="X24" s="18"/>
      <c r="Y24" s="18"/>
      <c r="Z24" s="18"/>
      <c r="AA24" s="18"/>
      <c r="AB24" s="18"/>
      <c r="AC24" s="18"/>
      <c r="AD24" s="18"/>
      <c r="AE24" s="18"/>
      <c r="AF24" s="29"/>
      <c r="AG24" s="5"/>
    </row>
    <row r="25" s="5" customFormat="1" ht="40" customHeight="1" spans="1:32">
      <c r="A25" s="18">
        <v>15</v>
      </c>
      <c r="B25" s="18" t="s">
        <v>97</v>
      </c>
      <c r="C25" s="18" t="s">
        <v>179</v>
      </c>
      <c r="D25" s="18" t="s">
        <v>180</v>
      </c>
      <c r="E25" s="18" t="s">
        <v>181</v>
      </c>
      <c r="F25" s="18" t="s">
        <v>99</v>
      </c>
      <c r="G25" s="18" t="s">
        <v>182</v>
      </c>
      <c r="H25" s="18" t="s">
        <v>183</v>
      </c>
      <c r="I25" s="18" t="s">
        <v>145</v>
      </c>
      <c r="J25" s="18" t="s">
        <v>101</v>
      </c>
      <c r="K25" s="18">
        <v>20</v>
      </c>
      <c r="L25" s="18">
        <v>20</v>
      </c>
      <c r="M25" s="18"/>
      <c r="N25" s="18"/>
      <c r="O25" s="29" t="s">
        <v>184</v>
      </c>
      <c r="P25" s="18" t="s">
        <v>185</v>
      </c>
      <c r="Q25" s="18" t="s">
        <v>186</v>
      </c>
      <c r="R25" s="18" t="s">
        <v>104</v>
      </c>
      <c r="S25" s="18" t="s">
        <v>23</v>
      </c>
      <c r="T25" s="18" t="s">
        <v>147</v>
      </c>
      <c r="U25" s="18" t="s">
        <v>23</v>
      </c>
      <c r="V25" s="18"/>
      <c r="W25" s="18" t="s">
        <v>148</v>
      </c>
      <c r="X25" s="18" t="s">
        <v>142</v>
      </c>
      <c r="Y25" s="18"/>
      <c r="Z25" s="18"/>
      <c r="AA25" s="18"/>
      <c r="AB25" s="18"/>
      <c r="AC25" s="18">
        <v>50</v>
      </c>
      <c r="AD25" s="18" t="s">
        <v>132</v>
      </c>
      <c r="AE25" s="18" t="s">
        <v>132</v>
      </c>
      <c r="AF25" s="18" t="s">
        <v>149</v>
      </c>
    </row>
    <row r="26" s="6" customFormat="1" ht="33" customHeight="1" spans="1:33">
      <c r="A26" s="18">
        <v>16</v>
      </c>
      <c r="B26" s="18" t="s">
        <v>97</v>
      </c>
      <c r="C26" s="18"/>
      <c r="D26" s="18"/>
      <c r="E26" s="18" t="s">
        <v>187</v>
      </c>
      <c r="F26" s="18" t="s">
        <v>99</v>
      </c>
      <c r="G26" s="18" t="s">
        <v>188</v>
      </c>
      <c r="H26" s="18" t="s">
        <v>189</v>
      </c>
      <c r="I26" s="18"/>
      <c r="J26" s="18"/>
      <c r="K26" s="18">
        <v>60</v>
      </c>
      <c r="L26" s="18">
        <v>60</v>
      </c>
      <c r="M26" s="18"/>
      <c r="N26" s="18"/>
      <c r="O26" s="29" t="s">
        <v>190</v>
      </c>
      <c r="P26" s="29"/>
      <c r="Q26" s="29"/>
      <c r="R26" s="18"/>
      <c r="S26" s="97"/>
      <c r="T26" s="18" t="s">
        <v>147</v>
      </c>
      <c r="U26" s="18" t="s">
        <v>23</v>
      </c>
      <c r="V26" s="18"/>
      <c r="W26" s="18"/>
      <c r="X26" s="18"/>
      <c r="Y26" s="18"/>
      <c r="Z26" s="18"/>
      <c r="AA26" s="18"/>
      <c r="AB26" s="18"/>
      <c r="AC26" s="18"/>
      <c r="AD26" s="18"/>
      <c r="AE26" s="18"/>
      <c r="AF26" s="18"/>
      <c r="AG26" s="5"/>
    </row>
    <row r="27" s="5" customFormat="1" ht="33" customHeight="1" spans="1:32">
      <c r="A27" s="18">
        <v>17</v>
      </c>
      <c r="B27" s="18" t="s">
        <v>97</v>
      </c>
      <c r="C27" s="18" t="s">
        <v>179</v>
      </c>
      <c r="D27" s="18" t="s">
        <v>191</v>
      </c>
      <c r="E27" s="18" t="s">
        <v>192</v>
      </c>
      <c r="F27" s="18" t="s">
        <v>99</v>
      </c>
      <c r="G27" s="18" t="s">
        <v>193</v>
      </c>
      <c r="H27" s="18" t="s">
        <v>194</v>
      </c>
      <c r="I27" s="18" t="s">
        <v>195</v>
      </c>
      <c r="J27" s="18" t="s">
        <v>101</v>
      </c>
      <c r="K27" s="18">
        <v>200</v>
      </c>
      <c r="L27" s="18">
        <v>200</v>
      </c>
      <c r="M27" s="18"/>
      <c r="N27" s="18"/>
      <c r="O27" s="29" t="s">
        <v>196</v>
      </c>
      <c r="P27" s="18" t="s">
        <v>197</v>
      </c>
      <c r="Q27" s="18" t="s">
        <v>198</v>
      </c>
      <c r="R27" s="18" t="s">
        <v>132</v>
      </c>
      <c r="S27" s="18" t="s">
        <v>42</v>
      </c>
      <c r="T27" s="18" t="s">
        <v>147</v>
      </c>
      <c r="U27" s="18" t="s">
        <v>23</v>
      </c>
      <c r="V27" s="18"/>
      <c r="W27" s="18" t="s">
        <v>199</v>
      </c>
      <c r="X27" s="18">
        <v>18867076898</v>
      </c>
      <c r="Y27" s="18">
        <v>120</v>
      </c>
      <c r="Z27" s="18">
        <v>500</v>
      </c>
      <c r="AA27" s="18">
        <v>60</v>
      </c>
      <c r="AB27" s="18">
        <v>280</v>
      </c>
      <c r="AC27" s="18">
        <v>780</v>
      </c>
      <c r="AD27" s="18" t="s">
        <v>132</v>
      </c>
      <c r="AE27" s="18" t="s">
        <v>132</v>
      </c>
      <c r="AF27" s="18" t="s">
        <v>200</v>
      </c>
    </row>
    <row r="28" s="5" customFormat="1" ht="32" customHeight="1" spans="1:32">
      <c r="A28" s="18">
        <v>18</v>
      </c>
      <c r="B28" s="18" t="s">
        <v>97</v>
      </c>
      <c r="C28" s="18" t="s">
        <v>201</v>
      </c>
      <c r="D28" s="18" t="s">
        <v>202</v>
      </c>
      <c r="E28" s="18" t="s">
        <v>203</v>
      </c>
      <c r="F28" s="18" t="s">
        <v>99</v>
      </c>
      <c r="G28" s="18" t="s">
        <v>204</v>
      </c>
      <c r="H28" s="18" t="s">
        <v>205</v>
      </c>
      <c r="I28" s="18" t="s">
        <v>206</v>
      </c>
      <c r="J28" s="18" t="s">
        <v>101</v>
      </c>
      <c r="K28" s="18">
        <v>133</v>
      </c>
      <c r="L28" s="18">
        <v>133</v>
      </c>
      <c r="M28" s="18">
        <v>0</v>
      </c>
      <c r="N28" s="18">
        <v>0</v>
      </c>
      <c r="O28" s="29" t="s">
        <v>207</v>
      </c>
      <c r="P28" s="29" t="s">
        <v>208</v>
      </c>
      <c r="Q28" s="29" t="s">
        <v>209</v>
      </c>
      <c r="R28" s="18" t="s">
        <v>104</v>
      </c>
      <c r="S28" s="18" t="s">
        <v>52</v>
      </c>
      <c r="T28" s="18" t="s">
        <v>147</v>
      </c>
      <c r="U28" s="18" t="s">
        <v>23</v>
      </c>
      <c r="V28" s="18"/>
      <c r="W28" s="18" t="s">
        <v>210</v>
      </c>
      <c r="X28" s="18" t="s">
        <v>211</v>
      </c>
      <c r="Y28" s="18">
        <v>277</v>
      </c>
      <c r="Z28" s="18">
        <v>1025</v>
      </c>
      <c r="AA28" s="18">
        <v>90</v>
      </c>
      <c r="AB28" s="18">
        <v>347</v>
      </c>
      <c r="AC28" s="18">
        <v>1025</v>
      </c>
      <c r="AD28" s="18" t="s">
        <v>132</v>
      </c>
      <c r="AE28" s="18" t="s">
        <v>132</v>
      </c>
      <c r="AF28" s="29" t="s">
        <v>212</v>
      </c>
    </row>
    <row r="29" s="5" customFormat="1" ht="32" customHeight="1" spans="1:32">
      <c r="A29" s="18">
        <v>19</v>
      </c>
      <c r="B29" s="18" t="s">
        <v>97</v>
      </c>
      <c r="C29" s="18" t="s">
        <v>213</v>
      </c>
      <c r="D29" s="18" t="s">
        <v>214</v>
      </c>
      <c r="E29" s="18" t="s">
        <v>215</v>
      </c>
      <c r="F29" s="18" t="s">
        <v>99</v>
      </c>
      <c r="G29" s="18" t="s">
        <v>216</v>
      </c>
      <c r="H29" s="18" t="s">
        <v>217</v>
      </c>
      <c r="I29" s="18" t="s">
        <v>218</v>
      </c>
      <c r="J29" s="18" t="s">
        <v>219</v>
      </c>
      <c r="K29" s="18">
        <v>200</v>
      </c>
      <c r="L29" s="18">
        <v>200</v>
      </c>
      <c r="M29" s="18"/>
      <c r="N29" s="18"/>
      <c r="O29" s="29" t="s">
        <v>220</v>
      </c>
      <c r="P29" s="18" t="s">
        <v>221</v>
      </c>
      <c r="Q29" s="18" t="s">
        <v>222</v>
      </c>
      <c r="R29" s="18" t="s">
        <v>132</v>
      </c>
      <c r="S29" s="18" t="s">
        <v>23</v>
      </c>
      <c r="T29" s="29" t="s">
        <v>147</v>
      </c>
      <c r="U29" s="18" t="s">
        <v>23</v>
      </c>
      <c r="V29" s="18"/>
      <c r="W29" s="18" t="s">
        <v>223</v>
      </c>
      <c r="X29" s="18" t="s">
        <v>224</v>
      </c>
      <c r="Y29" s="18">
        <v>628</v>
      </c>
      <c r="Z29" s="18">
        <v>2242</v>
      </c>
      <c r="AA29" s="18">
        <v>114</v>
      </c>
      <c r="AB29" s="18">
        <v>320</v>
      </c>
      <c r="AC29" s="18">
        <v>2242</v>
      </c>
      <c r="AD29" s="18" t="s">
        <v>104</v>
      </c>
      <c r="AE29" s="18" t="s">
        <v>104</v>
      </c>
      <c r="AF29" s="18"/>
    </row>
    <row r="30" s="5" customFormat="1" ht="49" customHeight="1" spans="1:32">
      <c r="A30" s="18">
        <v>20</v>
      </c>
      <c r="B30" s="18" t="s">
        <v>97</v>
      </c>
      <c r="C30" s="18" t="s">
        <v>225</v>
      </c>
      <c r="D30" s="18" t="s">
        <v>226</v>
      </c>
      <c r="E30" s="18" t="s">
        <v>227</v>
      </c>
      <c r="F30" s="18" t="s">
        <v>99</v>
      </c>
      <c r="G30" s="18" t="s">
        <v>228</v>
      </c>
      <c r="H30" s="18" t="s">
        <v>229</v>
      </c>
      <c r="I30" s="18" t="s">
        <v>230</v>
      </c>
      <c r="J30" s="18" t="s">
        <v>101</v>
      </c>
      <c r="K30" s="18">
        <v>200</v>
      </c>
      <c r="L30" s="18">
        <v>200</v>
      </c>
      <c r="M30" s="18"/>
      <c r="N30" s="18"/>
      <c r="O30" s="29" t="s">
        <v>231</v>
      </c>
      <c r="P30" s="18" t="s">
        <v>232</v>
      </c>
      <c r="Q30" s="18" t="s">
        <v>232</v>
      </c>
      <c r="R30" s="18" t="s">
        <v>233</v>
      </c>
      <c r="S30" s="18" t="s">
        <v>46</v>
      </c>
      <c r="T30" s="18" t="s">
        <v>147</v>
      </c>
      <c r="U30" s="18" t="s">
        <v>23</v>
      </c>
      <c r="V30" s="18" t="s">
        <v>234</v>
      </c>
      <c r="W30" s="18" t="s">
        <v>235</v>
      </c>
      <c r="X30" s="18">
        <v>19167150879</v>
      </c>
      <c r="Y30" s="18"/>
      <c r="Z30" s="18"/>
      <c r="AA30" s="18"/>
      <c r="AB30" s="18"/>
      <c r="AC30" s="18"/>
      <c r="AD30" s="18" t="s">
        <v>132</v>
      </c>
      <c r="AE30" s="18" t="s">
        <v>132</v>
      </c>
      <c r="AF30" s="24"/>
    </row>
    <row r="31" s="5" customFormat="1" ht="30" customHeight="1" spans="1:32">
      <c r="A31" s="18">
        <v>21</v>
      </c>
      <c r="B31" s="18" t="s">
        <v>97</v>
      </c>
      <c r="C31" s="18"/>
      <c r="D31" s="18"/>
      <c r="E31" s="18" t="s">
        <v>236</v>
      </c>
      <c r="F31" s="18" t="s">
        <v>99</v>
      </c>
      <c r="G31" s="18" t="s">
        <v>188</v>
      </c>
      <c r="H31" s="18" t="s">
        <v>237</v>
      </c>
      <c r="I31" s="18"/>
      <c r="J31" s="18"/>
      <c r="K31" s="18">
        <v>30</v>
      </c>
      <c r="L31" s="18">
        <v>30</v>
      </c>
      <c r="M31" s="18"/>
      <c r="N31" s="18"/>
      <c r="O31" s="29" t="s">
        <v>238</v>
      </c>
      <c r="P31" s="18"/>
      <c r="Q31" s="18"/>
      <c r="R31" s="18"/>
      <c r="S31" s="18"/>
      <c r="T31" s="18" t="s">
        <v>147</v>
      </c>
      <c r="U31" s="18" t="s">
        <v>23</v>
      </c>
      <c r="V31" s="18"/>
      <c r="W31" s="18"/>
      <c r="X31" s="18"/>
      <c r="Y31" s="18"/>
      <c r="Z31" s="18"/>
      <c r="AA31" s="18"/>
      <c r="AB31" s="18"/>
      <c r="AC31" s="18"/>
      <c r="AD31" s="18"/>
      <c r="AE31" s="18"/>
      <c r="AF31" s="24"/>
    </row>
    <row r="32" s="5" customFormat="1" ht="30" customHeight="1" spans="1:32">
      <c r="A32" s="18">
        <v>22</v>
      </c>
      <c r="B32" s="18" t="s">
        <v>97</v>
      </c>
      <c r="C32" s="18" t="s">
        <v>201</v>
      </c>
      <c r="D32" s="18" t="s">
        <v>202</v>
      </c>
      <c r="E32" s="18" t="s">
        <v>239</v>
      </c>
      <c r="F32" s="18" t="s">
        <v>99</v>
      </c>
      <c r="G32" s="18" t="s">
        <v>204</v>
      </c>
      <c r="H32" s="18" t="s">
        <v>240</v>
      </c>
      <c r="I32" s="18">
        <v>2025</v>
      </c>
      <c r="J32" s="18">
        <v>2025</v>
      </c>
      <c r="K32" s="18">
        <v>39</v>
      </c>
      <c r="L32" s="18">
        <v>39</v>
      </c>
      <c r="M32" s="18"/>
      <c r="N32" s="18"/>
      <c r="O32" s="29" t="s">
        <v>241</v>
      </c>
      <c r="P32" s="29" t="s">
        <v>242</v>
      </c>
      <c r="Q32" s="29" t="s">
        <v>243</v>
      </c>
      <c r="R32" s="18" t="s">
        <v>104</v>
      </c>
      <c r="S32" s="18" t="s">
        <v>52</v>
      </c>
      <c r="T32" s="18" t="s">
        <v>147</v>
      </c>
      <c r="U32" s="18" t="s">
        <v>23</v>
      </c>
      <c r="V32" s="18"/>
      <c r="W32" s="18" t="s">
        <v>210</v>
      </c>
      <c r="X32" s="18" t="s">
        <v>211</v>
      </c>
      <c r="Y32" s="18">
        <v>120</v>
      </c>
      <c r="Z32" s="18">
        <v>439</v>
      </c>
      <c r="AA32" s="18">
        <v>22</v>
      </c>
      <c r="AB32" s="18">
        <v>81</v>
      </c>
      <c r="AC32" s="18">
        <v>439</v>
      </c>
      <c r="AD32" s="18" t="s">
        <v>132</v>
      </c>
      <c r="AE32" s="18" t="s">
        <v>132</v>
      </c>
      <c r="AF32" s="29" t="s">
        <v>244</v>
      </c>
    </row>
    <row r="33" s="5" customFormat="1" ht="30" customHeight="1" spans="1:32">
      <c r="A33" s="18">
        <v>23</v>
      </c>
      <c r="B33" s="18" t="s">
        <v>97</v>
      </c>
      <c r="C33" s="18" t="s">
        <v>201</v>
      </c>
      <c r="D33" s="18" t="s">
        <v>202</v>
      </c>
      <c r="E33" s="18" t="s">
        <v>245</v>
      </c>
      <c r="F33" s="18" t="s">
        <v>99</v>
      </c>
      <c r="G33" s="18" t="s">
        <v>204</v>
      </c>
      <c r="H33" s="18" t="s">
        <v>240</v>
      </c>
      <c r="I33" s="18">
        <v>2025</v>
      </c>
      <c r="J33" s="18">
        <v>2025</v>
      </c>
      <c r="K33" s="18">
        <v>20</v>
      </c>
      <c r="L33" s="18">
        <v>20</v>
      </c>
      <c r="M33" s="18"/>
      <c r="N33" s="18"/>
      <c r="O33" s="29" t="s">
        <v>246</v>
      </c>
      <c r="P33" s="29" t="s">
        <v>242</v>
      </c>
      <c r="Q33" s="29" t="s">
        <v>243</v>
      </c>
      <c r="R33" s="18" t="s">
        <v>104</v>
      </c>
      <c r="S33" s="18" t="s">
        <v>52</v>
      </c>
      <c r="T33" s="18" t="s">
        <v>147</v>
      </c>
      <c r="U33" s="18" t="s">
        <v>23</v>
      </c>
      <c r="V33" s="18"/>
      <c r="W33" s="18" t="s">
        <v>210</v>
      </c>
      <c r="X33" s="18" t="s">
        <v>211</v>
      </c>
      <c r="Y33" s="18">
        <v>54</v>
      </c>
      <c r="Z33" s="18">
        <v>219</v>
      </c>
      <c r="AA33" s="18">
        <v>9</v>
      </c>
      <c r="AB33" s="18">
        <v>30</v>
      </c>
      <c r="AC33" s="18">
        <v>219</v>
      </c>
      <c r="AD33" s="18" t="s">
        <v>132</v>
      </c>
      <c r="AE33" s="18" t="s">
        <v>132</v>
      </c>
      <c r="AF33" s="29" t="s">
        <v>247</v>
      </c>
    </row>
    <row r="34" s="57" customFormat="1" ht="54" spans="1:34">
      <c r="A34" s="18">
        <v>24</v>
      </c>
      <c r="B34" s="18" t="s">
        <v>97</v>
      </c>
      <c r="C34" s="18" t="s">
        <v>248</v>
      </c>
      <c r="D34" s="18" t="s">
        <v>249</v>
      </c>
      <c r="E34" s="18" t="s">
        <v>250</v>
      </c>
      <c r="F34" s="18" t="s">
        <v>99</v>
      </c>
      <c r="G34" s="18"/>
      <c r="H34" s="18"/>
      <c r="I34" s="18" t="s">
        <v>251</v>
      </c>
      <c r="J34" s="18" t="s">
        <v>252</v>
      </c>
      <c r="K34" s="18">
        <v>20</v>
      </c>
      <c r="L34" s="18">
        <v>20</v>
      </c>
      <c r="M34" s="18">
        <v>0</v>
      </c>
      <c r="N34" s="18">
        <v>0</v>
      </c>
      <c r="O34" s="29" t="s">
        <v>253</v>
      </c>
      <c r="P34" s="18" t="s">
        <v>254</v>
      </c>
      <c r="Q34" s="18" t="s">
        <v>255</v>
      </c>
      <c r="R34" s="18" t="s">
        <v>104</v>
      </c>
      <c r="S34" s="18" t="s">
        <v>30</v>
      </c>
      <c r="T34" s="18"/>
      <c r="U34" s="18" t="s">
        <v>30</v>
      </c>
      <c r="V34" s="18"/>
      <c r="W34" s="18" t="s">
        <v>256</v>
      </c>
      <c r="X34" s="18">
        <v>13878289408</v>
      </c>
      <c r="Y34" s="18" t="s">
        <v>257</v>
      </c>
      <c r="Z34" s="18" t="s">
        <v>257</v>
      </c>
      <c r="AA34" s="18"/>
      <c r="AB34" s="18"/>
      <c r="AC34" s="18"/>
      <c r="AD34" s="18" t="s">
        <v>132</v>
      </c>
      <c r="AE34" s="18" t="s">
        <v>132</v>
      </c>
      <c r="AF34" s="18"/>
      <c r="AG34" s="18" t="s">
        <v>30</v>
      </c>
      <c r="AH34" s="18" t="s">
        <v>30</v>
      </c>
    </row>
    <row r="35" s="57" customFormat="1" ht="40.5" spans="1:34">
      <c r="A35" s="18">
        <v>25</v>
      </c>
      <c r="B35" s="18" t="s">
        <v>97</v>
      </c>
      <c r="C35" s="18" t="s">
        <v>248</v>
      </c>
      <c r="D35" s="18" t="s">
        <v>249</v>
      </c>
      <c r="E35" s="18" t="s">
        <v>258</v>
      </c>
      <c r="F35" s="18" t="s">
        <v>99</v>
      </c>
      <c r="G35" s="18"/>
      <c r="H35" s="18"/>
      <c r="I35" s="18" t="s">
        <v>251</v>
      </c>
      <c r="J35" s="18" t="s">
        <v>252</v>
      </c>
      <c r="K35" s="18">
        <v>13</v>
      </c>
      <c r="L35" s="18">
        <v>13</v>
      </c>
      <c r="M35" s="18">
        <v>0</v>
      </c>
      <c r="N35" s="18">
        <v>0</v>
      </c>
      <c r="O35" s="29" t="s">
        <v>259</v>
      </c>
      <c r="P35" s="18" t="s">
        <v>260</v>
      </c>
      <c r="Q35" s="18" t="s">
        <v>261</v>
      </c>
      <c r="R35" s="18" t="s">
        <v>104</v>
      </c>
      <c r="S35" s="18" t="s">
        <v>30</v>
      </c>
      <c r="T35" s="18"/>
      <c r="U35" s="18" t="s">
        <v>30</v>
      </c>
      <c r="V35" s="18"/>
      <c r="W35" s="18" t="s">
        <v>256</v>
      </c>
      <c r="X35" s="18">
        <v>13878289408</v>
      </c>
      <c r="Y35" s="18" t="s">
        <v>262</v>
      </c>
      <c r="Z35" s="18" t="s">
        <v>262</v>
      </c>
      <c r="AA35" s="18"/>
      <c r="AB35" s="18"/>
      <c r="AC35" s="18"/>
      <c r="AD35" s="18" t="s">
        <v>132</v>
      </c>
      <c r="AE35" s="18" t="s">
        <v>132</v>
      </c>
      <c r="AF35" s="18"/>
      <c r="AG35" s="18" t="s">
        <v>30</v>
      </c>
      <c r="AH35" s="18" t="s">
        <v>30</v>
      </c>
    </row>
    <row r="36" s="57" customFormat="1" ht="54" spans="1:34">
      <c r="A36" s="18">
        <v>26</v>
      </c>
      <c r="B36" s="18" t="s">
        <v>97</v>
      </c>
      <c r="C36" s="18" t="s">
        <v>248</v>
      </c>
      <c r="D36" s="18" t="s">
        <v>249</v>
      </c>
      <c r="E36" s="18" t="s">
        <v>263</v>
      </c>
      <c r="F36" s="18" t="s">
        <v>99</v>
      </c>
      <c r="G36" s="18"/>
      <c r="H36" s="18"/>
      <c r="I36" s="18" t="s">
        <v>251</v>
      </c>
      <c r="J36" s="18" t="s">
        <v>252</v>
      </c>
      <c r="K36" s="18">
        <v>27</v>
      </c>
      <c r="L36" s="18">
        <v>27</v>
      </c>
      <c r="M36" s="18">
        <v>0</v>
      </c>
      <c r="N36" s="18">
        <v>0</v>
      </c>
      <c r="O36" s="29" t="s">
        <v>264</v>
      </c>
      <c r="P36" s="18" t="s">
        <v>265</v>
      </c>
      <c r="Q36" s="18" t="s">
        <v>266</v>
      </c>
      <c r="R36" s="18" t="s">
        <v>104</v>
      </c>
      <c r="S36" s="18" t="s">
        <v>30</v>
      </c>
      <c r="T36" s="18"/>
      <c r="U36" s="18" t="s">
        <v>30</v>
      </c>
      <c r="V36" s="18"/>
      <c r="W36" s="18" t="s">
        <v>256</v>
      </c>
      <c r="X36" s="18">
        <v>13878289408</v>
      </c>
      <c r="Y36" s="18" t="s">
        <v>257</v>
      </c>
      <c r="Z36" s="18" t="s">
        <v>267</v>
      </c>
      <c r="AA36" s="18"/>
      <c r="AB36" s="18"/>
      <c r="AC36" s="18"/>
      <c r="AD36" s="18" t="s">
        <v>132</v>
      </c>
      <c r="AE36" s="18" t="s">
        <v>132</v>
      </c>
      <c r="AF36" s="18"/>
      <c r="AG36" s="18" t="s">
        <v>30</v>
      </c>
      <c r="AH36" s="18" t="s">
        <v>30</v>
      </c>
    </row>
    <row r="37" s="57" customFormat="1" ht="40.5" spans="1:34">
      <c r="A37" s="18">
        <v>27</v>
      </c>
      <c r="B37" s="18" t="s">
        <v>97</v>
      </c>
      <c r="C37" s="18" t="s">
        <v>201</v>
      </c>
      <c r="D37" s="18" t="s">
        <v>268</v>
      </c>
      <c r="E37" s="18" t="s">
        <v>269</v>
      </c>
      <c r="F37" s="18" t="s">
        <v>99</v>
      </c>
      <c r="G37" s="18"/>
      <c r="H37" s="18"/>
      <c r="I37" s="18" t="s">
        <v>270</v>
      </c>
      <c r="J37" s="18" t="s">
        <v>271</v>
      </c>
      <c r="K37" s="18">
        <v>60</v>
      </c>
      <c r="L37" s="18">
        <v>60</v>
      </c>
      <c r="M37" s="18">
        <v>0</v>
      </c>
      <c r="N37" s="18">
        <v>0</v>
      </c>
      <c r="O37" s="29" t="s">
        <v>272</v>
      </c>
      <c r="P37" s="18" t="s">
        <v>273</v>
      </c>
      <c r="Q37" s="18" t="s">
        <v>274</v>
      </c>
      <c r="R37" s="18" t="s">
        <v>104</v>
      </c>
      <c r="S37" s="18" t="s">
        <v>33</v>
      </c>
      <c r="T37" s="18"/>
      <c r="U37" s="18" t="s">
        <v>33</v>
      </c>
      <c r="V37" s="18"/>
      <c r="W37" s="18" t="s">
        <v>275</v>
      </c>
      <c r="X37" s="18">
        <v>13768852255</v>
      </c>
      <c r="Y37" s="18">
        <v>60000</v>
      </c>
      <c r="Z37" s="18">
        <v>225941</v>
      </c>
      <c r="AA37" s="18">
        <v>13115</v>
      </c>
      <c r="AB37" s="18">
        <v>47771</v>
      </c>
      <c r="AC37" s="18">
        <v>260000</v>
      </c>
      <c r="AD37" s="18" t="s">
        <v>132</v>
      </c>
      <c r="AE37" s="18" t="s">
        <v>132</v>
      </c>
      <c r="AF37" s="18"/>
      <c r="AG37" s="18" t="s">
        <v>33</v>
      </c>
      <c r="AH37" s="18" t="s">
        <v>33</v>
      </c>
    </row>
    <row r="38" s="6" customFormat="1" ht="40.5" spans="1:34">
      <c r="A38" s="18">
        <v>28</v>
      </c>
      <c r="B38" s="18" t="s">
        <v>97</v>
      </c>
      <c r="C38" s="18" t="s">
        <v>201</v>
      </c>
      <c r="D38" s="18" t="s">
        <v>276</v>
      </c>
      <c r="E38" s="18" t="s">
        <v>277</v>
      </c>
      <c r="F38" s="18" t="s">
        <v>99</v>
      </c>
      <c r="G38" s="18"/>
      <c r="H38" s="18"/>
      <c r="I38" s="18" t="s">
        <v>270</v>
      </c>
      <c r="J38" s="18" t="s">
        <v>278</v>
      </c>
      <c r="K38" s="18">
        <v>180</v>
      </c>
      <c r="L38" s="18">
        <v>180</v>
      </c>
      <c r="M38" s="18">
        <v>0</v>
      </c>
      <c r="N38" s="18">
        <v>0</v>
      </c>
      <c r="O38" s="29" t="s">
        <v>279</v>
      </c>
      <c r="P38" s="18" t="s">
        <v>280</v>
      </c>
      <c r="Q38" s="18" t="s">
        <v>274</v>
      </c>
      <c r="R38" s="18" t="s">
        <v>104</v>
      </c>
      <c r="S38" s="18" t="s">
        <v>33</v>
      </c>
      <c r="T38" s="18"/>
      <c r="U38" s="18" t="s">
        <v>33</v>
      </c>
      <c r="V38" s="18"/>
      <c r="W38" s="18" t="s">
        <v>275</v>
      </c>
      <c r="X38" s="18">
        <v>13768852255</v>
      </c>
      <c r="Y38" s="18">
        <v>60000</v>
      </c>
      <c r="Z38" s="18" t="s">
        <v>281</v>
      </c>
      <c r="AA38" s="18"/>
      <c r="AB38" s="18"/>
      <c r="AC38" s="18"/>
      <c r="AD38" s="18" t="s">
        <v>132</v>
      </c>
      <c r="AE38" s="18" t="s">
        <v>104</v>
      </c>
      <c r="AF38" s="18" t="s">
        <v>282</v>
      </c>
      <c r="AG38" s="18" t="s">
        <v>33</v>
      </c>
      <c r="AH38" s="18" t="s">
        <v>33</v>
      </c>
    </row>
    <row r="39" s="57" customFormat="1" ht="40.5" spans="1:34">
      <c r="A39" s="18">
        <v>29</v>
      </c>
      <c r="B39" s="18" t="s">
        <v>97</v>
      </c>
      <c r="C39" s="18" t="s">
        <v>248</v>
      </c>
      <c r="D39" s="18" t="s">
        <v>249</v>
      </c>
      <c r="E39" s="18" t="s">
        <v>283</v>
      </c>
      <c r="F39" s="18" t="s">
        <v>99</v>
      </c>
      <c r="G39" s="40"/>
      <c r="H39" s="40"/>
      <c r="I39" s="18" t="s">
        <v>100</v>
      </c>
      <c r="J39" s="18" t="s">
        <v>101</v>
      </c>
      <c r="K39" s="40">
        <v>40</v>
      </c>
      <c r="L39" s="40">
        <v>40</v>
      </c>
      <c r="M39" s="40">
        <v>0</v>
      </c>
      <c r="N39" s="40">
        <v>0</v>
      </c>
      <c r="O39" s="29" t="s">
        <v>284</v>
      </c>
      <c r="P39" s="18" t="s">
        <v>285</v>
      </c>
      <c r="Q39" s="18" t="s">
        <v>286</v>
      </c>
      <c r="R39" s="40" t="s">
        <v>104</v>
      </c>
      <c r="S39" s="18" t="s">
        <v>287</v>
      </c>
      <c r="T39" s="18"/>
      <c r="U39" s="18" t="s">
        <v>287</v>
      </c>
      <c r="V39" s="40"/>
      <c r="W39" s="40" t="s">
        <v>288</v>
      </c>
      <c r="X39" s="18">
        <v>13481959281</v>
      </c>
      <c r="Y39" s="40"/>
      <c r="Z39" s="40"/>
      <c r="AA39" s="40"/>
      <c r="AB39" s="40"/>
      <c r="AC39" s="40"/>
      <c r="AD39" s="40" t="s">
        <v>132</v>
      </c>
      <c r="AE39" s="40" t="s">
        <v>132</v>
      </c>
      <c r="AF39" s="18" t="s">
        <v>149</v>
      </c>
      <c r="AG39" s="18" t="s">
        <v>287</v>
      </c>
      <c r="AH39" s="18" t="s">
        <v>287</v>
      </c>
    </row>
    <row r="40" s="57" customFormat="1" ht="37" customHeight="1" spans="1:34">
      <c r="A40" s="18">
        <v>30</v>
      </c>
      <c r="B40" s="18" t="s">
        <v>97</v>
      </c>
      <c r="C40" s="18"/>
      <c r="D40" s="18"/>
      <c r="E40" s="18" t="s">
        <v>289</v>
      </c>
      <c r="F40" s="18" t="s">
        <v>99</v>
      </c>
      <c r="G40" s="18"/>
      <c r="H40" s="18"/>
      <c r="I40" s="18"/>
      <c r="J40" s="18"/>
      <c r="K40" s="91">
        <v>1050</v>
      </c>
      <c r="L40" s="91">
        <v>1050</v>
      </c>
      <c r="M40" s="40">
        <v>0</v>
      </c>
      <c r="N40" s="40">
        <v>0</v>
      </c>
      <c r="O40" s="29" t="s">
        <v>290</v>
      </c>
      <c r="P40" s="18"/>
      <c r="Q40" s="18"/>
      <c r="R40" s="40"/>
      <c r="S40" s="18"/>
      <c r="T40" s="18"/>
      <c r="U40" s="18" t="s">
        <v>291</v>
      </c>
      <c r="V40" s="40"/>
      <c r="W40" s="40"/>
      <c r="X40" s="18"/>
      <c r="Y40" s="40"/>
      <c r="Z40" s="40"/>
      <c r="AA40" s="40"/>
      <c r="AB40" s="40"/>
      <c r="AC40" s="40"/>
      <c r="AD40" s="40"/>
      <c r="AE40" s="40"/>
      <c r="AF40" s="18"/>
      <c r="AG40" s="18"/>
      <c r="AH40" s="18"/>
    </row>
    <row r="41" s="57" customFormat="1" ht="40.5" spans="1:34">
      <c r="A41" s="18">
        <v>31</v>
      </c>
      <c r="B41" s="18" t="s">
        <v>97</v>
      </c>
      <c r="C41" s="18" t="s">
        <v>292</v>
      </c>
      <c r="D41" s="18" t="s">
        <v>293</v>
      </c>
      <c r="E41" s="18" t="s">
        <v>294</v>
      </c>
      <c r="F41" s="18" t="s">
        <v>99</v>
      </c>
      <c r="G41" s="18" t="s">
        <v>295</v>
      </c>
      <c r="H41" s="18" t="s">
        <v>296</v>
      </c>
      <c r="I41" s="18" t="s">
        <v>297</v>
      </c>
      <c r="J41" s="18" t="s">
        <v>298</v>
      </c>
      <c r="K41" s="18">
        <v>87</v>
      </c>
      <c r="L41" s="18">
        <v>87</v>
      </c>
      <c r="M41" s="18">
        <v>0</v>
      </c>
      <c r="N41" s="18">
        <v>0</v>
      </c>
      <c r="O41" s="29" t="s">
        <v>299</v>
      </c>
      <c r="P41" s="18" t="s">
        <v>300</v>
      </c>
      <c r="Q41" s="18" t="s">
        <v>222</v>
      </c>
      <c r="R41" s="18" t="s">
        <v>104</v>
      </c>
      <c r="S41" s="18" t="s">
        <v>41</v>
      </c>
      <c r="T41" s="18"/>
      <c r="U41" s="18" t="s">
        <v>41</v>
      </c>
      <c r="V41" s="18"/>
      <c r="W41" s="18" t="s">
        <v>301</v>
      </c>
      <c r="X41" s="18" t="s">
        <v>302</v>
      </c>
      <c r="Y41" s="18">
        <v>314</v>
      </c>
      <c r="Z41" s="18">
        <v>975</v>
      </c>
      <c r="AA41" s="18">
        <v>80</v>
      </c>
      <c r="AB41" s="18">
        <v>273</v>
      </c>
      <c r="AC41" s="18">
        <v>975</v>
      </c>
      <c r="AD41" s="18" t="s">
        <v>132</v>
      </c>
      <c r="AE41" s="18" t="s">
        <v>132</v>
      </c>
      <c r="AF41" s="18"/>
      <c r="AG41" s="18" t="s">
        <v>41</v>
      </c>
      <c r="AH41" s="18" t="s">
        <v>41</v>
      </c>
    </row>
    <row r="42" s="56" customFormat="1" ht="50" customHeight="1" spans="1:34">
      <c r="A42" s="18">
        <v>32</v>
      </c>
      <c r="B42" s="18" t="s">
        <v>97</v>
      </c>
      <c r="C42" s="18" t="s">
        <v>292</v>
      </c>
      <c r="D42" s="18" t="s">
        <v>293</v>
      </c>
      <c r="E42" s="18" t="s">
        <v>303</v>
      </c>
      <c r="F42" s="18" t="s">
        <v>99</v>
      </c>
      <c r="G42" s="18" t="s">
        <v>295</v>
      </c>
      <c r="H42" s="18" t="s">
        <v>296</v>
      </c>
      <c r="I42" s="18" t="s">
        <v>297</v>
      </c>
      <c r="J42" s="18" t="s">
        <v>298</v>
      </c>
      <c r="K42" s="18">
        <v>92</v>
      </c>
      <c r="L42" s="18">
        <v>92</v>
      </c>
      <c r="M42" s="18">
        <v>0</v>
      </c>
      <c r="N42" s="18">
        <v>0</v>
      </c>
      <c r="O42" s="29" t="s">
        <v>304</v>
      </c>
      <c r="P42" s="18" t="s">
        <v>300</v>
      </c>
      <c r="Q42" s="18" t="s">
        <v>222</v>
      </c>
      <c r="R42" s="18" t="s">
        <v>104</v>
      </c>
      <c r="S42" s="18" t="s">
        <v>41</v>
      </c>
      <c r="T42" s="18"/>
      <c r="U42" s="18" t="s">
        <v>41</v>
      </c>
      <c r="V42" s="18"/>
      <c r="W42" s="18" t="s">
        <v>301</v>
      </c>
      <c r="X42" s="18" t="s">
        <v>302</v>
      </c>
      <c r="Y42" s="18">
        <v>139</v>
      </c>
      <c r="Z42" s="18">
        <v>476</v>
      </c>
      <c r="AA42" s="18">
        <v>49</v>
      </c>
      <c r="AB42" s="18">
        <v>179</v>
      </c>
      <c r="AC42" s="18">
        <v>476</v>
      </c>
      <c r="AD42" s="18" t="s">
        <v>132</v>
      </c>
      <c r="AE42" s="18" t="s">
        <v>132</v>
      </c>
      <c r="AF42" s="18"/>
      <c r="AG42" s="18" t="s">
        <v>41</v>
      </c>
      <c r="AH42" s="18" t="s">
        <v>41</v>
      </c>
    </row>
    <row r="43" s="56" customFormat="1" ht="46" customHeight="1" spans="1:34">
      <c r="A43" s="18">
        <v>33</v>
      </c>
      <c r="B43" s="18" t="s">
        <v>97</v>
      </c>
      <c r="C43" s="18" t="s">
        <v>292</v>
      </c>
      <c r="D43" s="18" t="s">
        <v>293</v>
      </c>
      <c r="E43" s="18" t="s">
        <v>305</v>
      </c>
      <c r="F43" s="18" t="s">
        <v>99</v>
      </c>
      <c r="G43" s="18" t="s">
        <v>295</v>
      </c>
      <c r="H43" s="18" t="s">
        <v>296</v>
      </c>
      <c r="I43" s="18" t="s">
        <v>297</v>
      </c>
      <c r="J43" s="18" t="s">
        <v>298</v>
      </c>
      <c r="K43" s="18">
        <v>131</v>
      </c>
      <c r="L43" s="18">
        <v>131</v>
      </c>
      <c r="M43" s="18">
        <v>0</v>
      </c>
      <c r="N43" s="18">
        <v>0</v>
      </c>
      <c r="O43" s="29" t="s">
        <v>306</v>
      </c>
      <c r="P43" s="18" t="s">
        <v>300</v>
      </c>
      <c r="Q43" s="18" t="s">
        <v>222</v>
      </c>
      <c r="R43" s="18" t="s">
        <v>104</v>
      </c>
      <c r="S43" s="18" t="s">
        <v>41</v>
      </c>
      <c r="T43" s="18"/>
      <c r="U43" s="18" t="s">
        <v>41</v>
      </c>
      <c r="V43" s="18"/>
      <c r="W43" s="18" t="s">
        <v>301</v>
      </c>
      <c r="X43" s="18" t="s">
        <v>302</v>
      </c>
      <c r="Y43" s="18">
        <v>165</v>
      </c>
      <c r="Z43" s="18">
        <v>531</v>
      </c>
      <c r="AA43" s="18">
        <v>60</v>
      </c>
      <c r="AB43" s="18">
        <v>193</v>
      </c>
      <c r="AC43" s="18">
        <v>531</v>
      </c>
      <c r="AD43" s="18" t="s">
        <v>132</v>
      </c>
      <c r="AE43" s="18" t="s">
        <v>132</v>
      </c>
      <c r="AF43" s="18"/>
      <c r="AG43" s="18" t="s">
        <v>41</v>
      </c>
      <c r="AH43" s="18" t="s">
        <v>41</v>
      </c>
    </row>
    <row r="44" s="56" customFormat="1" ht="41" customHeight="1" spans="1:34">
      <c r="A44" s="18">
        <v>34</v>
      </c>
      <c r="B44" s="18" t="s">
        <v>97</v>
      </c>
      <c r="C44" s="18"/>
      <c r="D44" s="18"/>
      <c r="E44" s="18" t="s">
        <v>307</v>
      </c>
      <c r="F44" s="75" t="s">
        <v>99</v>
      </c>
      <c r="G44" s="18" t="s">
        <v>295</v>
      </c>
      <c r="H44" s="76" t="s">
        <v>308</v>
      </c>
      <c r="I44" s="18"/>
      <c r="J44" s="18"/>
      <c r="K44" s="18">
        <v>30</v>
      </c>
      <c r="L44" s="18">
        <v>30</v>
      </c>
      <c r="M44" s="18"/>
      <c r="N44" s="18"/>
      <c r="O44" s="29" t="s">
        <v>309</v>
      </c>
      <c r="P44" s="18"/>
      <c r="Q44" s="18"/>
      <c r="R44" s="18"/>
      <c r="S44" s="18"/>
      <c r="T44" s="18"/>
      <c r="U44" s="18" t="s">
        <v>41</v>
      </c>
      <c r="V44" s="18"/>
      <c r="W44" s="18"/>
      <c r="X44" s="18"/>
      <c r="Y44" s="18"/>
      <c r="Z44" s="18"/>
      <c r="AA44" s="18"/>
      <c r="AB44" s="18"/>
      <c r="AC44" s="18"/>
      <c r="AD44" s="18"/>
      <c r="AE44" s="18"/>
      <c r="AF44" s="18"/>
      <c r="AG44" s="18"/>
      <c r="AH44" s="18"/>
    </row>
    <row r="45" s="56" customFormat="1" ht="39" customHeight="1" spans="1:34">
      <c r="A45" s="18">
        <v>35</v>
      </c>
      <c r="B45" s="18" t="s">
        <v>97</v>
      </c>
      <c r="C45" s="18" t="s">
        <v>292</v>
      </c>
      <c r="D45" s="18" t="s">
        <v>293</v>
      </c>
      <c r="E45" s="18" t="s">
        <v>310</v>
      </c>
      <c r="F45" s="18" t="s">
        <v>99</v>
      </c>
      <c r="G45" s="18" t="s">
        <v>182</v>
      </c>
      <c r="H45" s="18" t="s">
        <v>311</v>
      </c>
      <c r="I45" s="18" t="s">
        <v>312</v>
      </c>
      <c r="J45" s="18" t="s">
        <v>313</v>
      </c>
      <c r="K45" s="18">
        <v>40</v>
      </c>
      <c r="L45" s="18">
        <v>40</v>
      </c>
      <c r="M45" s="18">
        <v>0</v>
      </c>
      <c r="N45" s="18">
        <v>0</v>
      </c>
      <c r="O45" s="29" t="s">
        <v>314</v>
      </c>
      <c r="P45" s="18" t="s">
        <v>315</v>
      </c>
      <c r="Q45" s="18" t="s">
        <v>316</v>
      </c>
      <c r="R45" s="18" t="s">
        <v>104</v>
      </c>
      <c r="S45" s="18" t="s">
        <v>43</v>
      </c>
      <c r="T45" s="18"/>
      <c r="U45" s="18" t="s">
        <v>43</v>
      </c>
      <c r="V45" s="18"/>
      <c r="W45" s="18" t="s">
        <v>317</v>
      </c>
      <c r="X45" s="18">
        <v>15878218650</v>
      </c>
      <c r="Y45" s="18">
        <v>56</v>
      </c>
      <c r="Z45" s="18">
        <v>200</v>
      </c>
      <c r="AA45" s="18">
        <v>13</v>
      </c>
      <c r="AB45" s="18">
        <v>34</v>
      </c>
      <c r="AC45" s="18">
        <v>213</v>
      </c>
      <c r="AD45" s="18" t="s">
        <v>132</v>
      </c>
      <c r="AE45" s="18" t="s">
        <v>132</v>
      </c>
      <c r="AF45" s="18"/>
      <c r="AG45" s="18" t="s">
        <v>43</v>
      </c>
      <c r="AH45" s="18" t="s">
        <v>43</v>
      </c>
    </row>
    <row r="46" s="9" customFormat="1" ht="39" customHeight="1" spans="1:34">
      <c r="A46" s="18">
        <v>36</v>
      </c>
      <c r="B46" s="18" t="s">
        <v>97</v>
      </c>
      <c r="C46" s="18" t="s">
        <v>292</v>
      </c>
      <c r="D46" s="18" t="s">
        <v>293</v>
      </c>
      <c r="E46" s="18" t="s">
        <v>318</v>
      </c>
      <c r="F46" s="18" t="s">
        <v>99</v>
      </c>
      <c r="G46" s="18" t="s">
        <v>182</v>
      </c>
      <c r="H46" s="18" t="s">
        <v>319</v>
      </c>
      <c r="I46" s="18" t="s">
        <v>312</v>
      </c>
      <c r="J46" s="18" t="s">
        <v>313</v>
      </c>
      <c r="K46" s="18">
        <v>25</v>
      </c>
      <c r="L46" s="18">
        <v>25</v>
      </c>
      <c r="M46" s="18">
        <v>0</v>
      </c>
      <c r="N46" s="18">
        <v>0</v>
      </c>
      <c r="O46" s="29" t="s">
        <v>320</v>
      </c>
      <c r="P46" s="18" t="s">
        <v>321</v>
      </c>
      <c r="Q46" s="18" t="s">
        <v>322</v>
      </c>
      <c r="R46" s="18" t="s">
        <v>104</v>
      </c>
      <c r="S46" s="18" t="s">
        <v>43</v>
      </c>
      <c r="T46" s="18"/>
      <c r="U46" s="18" t="s">
        <v>43</v>
      </c>
      <c r="V46" s="18"/>
      <c r="W46" s="18" t="s">
        <v>317</v>
      </c>
      <c r="X46" s="18">
        <v>15878218650</v>
      </c>
      <c r="Y46" s="18">
        <v>45</v>
      </c>
      <c r="Z46" s="18">
        <v>185</v>
      </c>
      <c r="AA46" s="18">
        <v>22</v>
      </c>
      <c r="AB46" s="18">
        <v>92</v>
      </c>
      <c r="AC46" s="18">
        <v>185</v>
      </c>
      <c r="AD46" s="18" t="s">
        <v>132</v>
      </c>
      <c r="AE46" s="18" t="s">
        <v>132</v>
      </c>
      <c r="AF46" s="18"/>
      <c r="AG46" s="18" t="s">
        <v>43</v>
      </c>
      <c r="AH46" s="18" t="s">
        <v>43</v>
      </c>
    </row>
    <row r="47" s="9" customFormat="1" ht="39" customHeight="1" spans="1:34">
      <c r="A47" s="18">
        <v>37</v>
      </c>
      <c r="B47" s="18" t="s">
        <v>97</v>
      </c>
      <c r="C47" s="18" t="s">
        <v>179</v>
      </c>
      <c r="D47" s="18" t="s">
        <v>191</v>
      </c>
      <c r="E47" s="18" t="s">
        <v>323</v>
      </c>
      <c r="F47" s="18" t="s">
        <v>99</v>
      </c>
      <c r="G47" s="18" t="s">
        <v>182</v>
      </c>
      <c r="H47" s="18" t="s">
        <v>324</v>
      </c>
      <c r="I47" s="18" t="s">
        <v>312</v>
      </c>
      <c r="J47" s="18" t="s">
        <v>313</v>
      </c>
      <c r="K47" s="18">
        <v>60</v>
      </c>
      <c r="L47" s="18">
        <v>60</v>
      </c>
      <c r="M47" s="18">
        <v>0</v>
      </c>
      <c r="N47" s="18">
        <v>0</v>
      </c>
      <c r="O47" s="29" t="s">
        <v>325</v>
      </c>
      <c r="P47" s="18" t="s">
        <v>326</v>
      </c>
      <c r="Q47" s="18" t="s">
        <v>222</v>
      </c>
      <c r="R47" s="18" t="s">
        <v>104</v>
      </c>
      <c r="S47" s="18" t="s">
        <v>43</v>
      </c>
      <c r="T47" s="18"/>
      <c r="U47" s="18" t="s">
        <v>43</v>
      </c>
      <c r="V47" s="18"/>
      <c r="W47" s="18" t="s">
        <v>317</v>
      </c>
      <c r="X47" s="18">
        <v>15878218650</v>
      </c>
      <c r="Y47" s="18">
        <v>43</v>
      </c>
      <c r="Z47" s="18">
        <v>111</v>
      </c>
      <c r="AA47" s="18">
        <v>22</v>
      </c>
      <c r="AB47" s="18">
        <v>74</v>
      </c>
      <c r="AC47" s="18">
        <v>415</v>
      </c>
      <c r="AD47" s="18" t="s">
        <v>132</v>
      </c>
      <c r="AE47" s="18" t="s">
        <v>132</v>
      </c>
      <c r="AF47" s="18"/>
      <c r="AG47" s="18" t="s">
        <v>43</v>
      </c>
      <c r="AH47" s="18" t="s">
        <v>43</v>
      </c>
    </row>
    <row r="48" s="9" customFormat="1" ht="73" customHeight="1" spans="1:34">
      <c r="A48" s="18">
        <v>38</v>
      </c>
      <c r="B48" s="18" t="s">
        <v>97</v>
      </c>
      <c r="C48" s="18" t="s">
        <v>292</v>
      </c>
      <c r="D48" s="18" t="s">
        <v>293</v>
      </c>
      <c r="E48" s="18" t="s">
        <v>327</v>
      </c>
      <c r="F48" s="18" t="s">
        <v>99</v>
      </c>
      <c r="G48" s="18" t="s">
        <v>328</v>
      </c>
      <c r="H48" s="18" t="s">
        <v>329</v>
      </c>
      <c r="I48" s="18" t="s">
        <v>330</v>
      </c>
      <c r="J48" s="18" t="s">
        <v>330</v>
      </c>
      <c r="K48" s="18">
        <v>50.2</v>
      </c>
      <c r="L48" s="18">
        <v>50.2</v>
      </c>
      <c r="M48" s="18">
        <v>0</v>
      </c>
      <c r="N48" s="18">
        <v>0</v>
      </c>
      <c r="O48" s="29" t="s">
        <v>331</v>
      </c>
      <c r="P48" s="18" t="s">
        <v>332</v>
      </c>
      <c r="Q48" s="18" t="s">
        <v>333</v>
      </c>
      <c r="R48" s="18" t="s">
        <v>132</v>
      </c>
      <c r="S48" s="18" t="s">
        <v>44</v>
      </c>
      <c r="T48" s="18"/>
      <c r="U48" s="18" t="s">
        <v>44</v>
      </c>
      <c r="V48" s="18"/>
      <c r="W48" s="18" t="s">
        <v>334</v>
      </c>
      <c r="X48" s="18">
        <v>8422026</v>
      </c>
      <c r="Y48" s="18">
        <v>22</v>
      </c>
      <c r="Z48" s="18">
        <v>92</v>
      </c>
      <c r="AA48" s="18">
        <v>2</v>
      </c>
      <c r="AB48" s="18">
        <v>8</v>
      </c>
      <c r="AC48" s="18"/>
      <c r="AD48" s="18"/>
      <c r="AE48" s="18"/>
      <c r="AF48" s="18"/>
      <c r="AG48" s="18" t="s">
        <v>44</v>
      </c>
      <c r="AH48" s="18" t="s">
        <v>44</v>
      </c>
    </row>
    <row r="49" s="57" customFormat="1" ht="40.5" spans="1:34">
      <c r="A49" s="18">
        <v>39</v>
      </c>
      <c r="B49" s="18" t="s">
        <v>97</v>
      </c>
      <c r="C49" s="18" t="s">
        <v>292</v>
      </c>
      <c r="D49" s="18" t="s">
        <v>293</v>
      </c>
      <c r="E49" s="18" t="s">
        <v>335</v>
      </c>
      <c r="F49" s="18" t="s">
        <v>99</v>
      </c>
      <c r="G49" s="18" t="s">
        <v>328</v>
      </c>
      <c r="H49" s="18" t="s">
        <v>336</v>
      </c>
      <c r="I49" s="18" t="s">
        <v>330</v>
      </c>
      <c r="J49" s="18" t="s">
        <v>337</v>
      </c>
      <c r="K49" s="18">
        <v>18.1</v>
      </c>
      <c r="L49" s="18">
        <v>18.1</v>
      </c>
      <c r="M49" s="18">
        <v>0</v>
      </c>
      <c r="N49" s="18">
        <v>0</v>
      </c>
      <c r="O49" s="29" t="s">
        <v>338</v>
      </c>
      <c r="P49" s="18" t="s">
        <v>332</v>
      </c>
      <c r="Q49" s="18" t="s">
        <v>333</v>
      </c>
      <c r="R49" s="18" t="s">
        <v>132</v>
      </c>
      <c r="S49" s="18" t="s">
        <v>44</v>
      </c>
      <c r="T49" s="18"/>
      <c r="U49" s="18" t="s">
        <v>44</v>
      </c>
      <c r="V49" s="18"/>
      <c r="W49" s="18" t="s">
        <v>334</v>
      </c>
      <c r="X49" s="18">
        <v>8422026</v>
      </c>
      <c r="Y49" s="18">
        <v>56</v>
      </c>
      <c r="Z49" s="18">
        <v>116</v>
      </c>
      <c r="AA49" s="18">
        <v>19</v>
      </c>
      <c r="AB49" s="18">
        <v>61</v>
      </c>
      <c r="AC49" s="18"/>
      <c r="AD49" s="18"/>
      <c r="AE49" s="18"/>
      <c r="AF49" s="18"/>
      <c r="AG49" s="18" t="s">
        <v>44</v>
      </c>
      <c r="AH49" s="18" t="s">
        <v>44</v>
      </c>
    </row>
    <row r="50" s="58" customFormat="1" ht="27" spans="1:34">
      <c r="A50" s="18">
        <v>40</v>
      </c>
      <c r="B50" s="18" t="s">
        <v>97</v>
      </c>
      <c r="C50" s="18"/>
      <c r="D50" s="18"/>
      <c r="E50" s="77" t="s">
        <v>339</v>
      </c>
      <c r="F50" s="77" t="s">
        <v>99</v>
      </c>
      <c r="G50" s="78" t="s">
        <v>328</v>
      </c>
      <c r="H50" s="18" t="s">
        <v>329</v>
      </c>
      <c r="I50" s="78">
        <v>55</v>
      </c>
      <c r="J50" s="18"/>
      <c r="K50" s="18">
        <v>30</v>
      </c>
      <c r="L50" s="18">
        <v>30</v>
      </c>
      <c r="M50" s="18"/>
      <c r="N50" s="18"/>
      <c r="O50" s="92" t="s">
        <v>340</v>
      </c>
      <c r="P50" s="18"/>
      <c r="Q50" s="18"/>
      <c r="R50" s="18"/>
      <c r="S50" s="18"/>
      <c r="T50" s="18"/>
      <c r="U50" s="18" t="s">
        <v>44</v>
      </c>
      <c r="V50" s="18" t="s">
        <v>341</v>
      </c>
      <c r="W50" s="98"/>
      <c r="X50" s="98"/>
      <c r="Y50" s="98"/>
      <c r="Z50" s="98"/>
      <c r="AA50" s="98"/>
      <c r="AB50" s="98"/>
      <c r="AC50" s="98"/>
      <c r="AD50" s="98"/>
      <c r="AE50" s="98"/>
      <c r="AF50" s="98"/>
      <c r="AG50" s="98"/>
      <c r="AH50" s="98"/>
    </row>
    <row r="51" s="58" customFormat="1" ht="27" spans="1:34">
      <c r="A51" s="18">
        <v>41</v>
      </c>
      <c r="B51" s="18" t="s">
        <v>97</v>
      </c>
      <c r="C51" s="18"/>
      <c r="D51" s="18"/>
      <c r="E51" s="77" t="s">
        <v>342</v>
      </c>
      <c r="F51" s="77" t="s">
        <v>99</v>
      </c>
      <c r="G51" s="78" t="s">
        <v>328</v>
      </c>
      <c r="H51" s="78" t="s">
        <v>343</v>
      </c>
      <c r="I51" s="78">
        <v>55</v>
      </c>
      <c r="J51" s="18"/>
      <c r="K51" s="18">
        <v>55</v>
      </c>
      <c r="L51" s="18">
        <v>55</v>
      </c>
      <c r="M51" s="18"/>
      <c r="N51" s="18"/>
      <c r="O51" s="92" t="s">
        <v>344</v>
      </c>
      <c r="P51" s="18"/>
      <c r="Q51" s="18"/>
      <c r="R51" s="18"/>
      <c r="S51" s="18"/>
      <c r="T51" s="18"/>
      <c r="U51" s="18" t="s">
        <v>44</v>
      </c>
      <c r="V51" s="18" t="s">
        <v>341</v>
      </c>
      <c r="W51" s="98"/>
      <c r="X51" s="98"/>
      <c r="Y51" s="98"/>
      <c r="Z51" s="98"/>
      <c r="AA51" s="98"/>
      <c r="AB51" s="98"/>
      <c r="AC51" s="98"/>
      <c r="AD51" s="98"/>
      <c r="AE51" s="98"/>
      <c r="AF51" s="98"/>
      <c r="AG51" s="98"/>
      <c r="AH51" s="98"/>
    </row>
    <row r="52" s="58" customFormat="1" ht="27" spans="1:34">
      <c r="A52" s="18">
        <v>42</v>
      </c>
      <c r="B52" s="18" t="s">
        <v>97</v>
      </c>
      <c r="C52" s="18"/>
      <c r="D52" s="18"/>
      <c r="E52" s="79" t="s">
        <v>345</v>
      </c>
      <c r="F52" s="79" t="s">
        <v>99</v>
      </c>
      <c r="G52" s="80" t="s">
        <v>328</v>
      </c>
      <c r="H52" s="80" t="s">
        <v>346</v>
      </c>
      <c r="I52" s="80">
        <v>45</v>
      </c>
      <c r="J52" s="18"/>
      <c r="K52" s="18">
        <v>45</v>
      </c>
      <c r="L52" s="18">
        <v>45</v>
      </c>
      <c r="M52" s="18"/>
      <c r="N52" s="18"/>
      <c r="O52" s="79" t="s">
        <v>347</v>
      </c>
      <c r="P52" s="18"/>
      <c r="Q52" s="18"/>
      <c r="R52" s="18"/>
      <c r="S52" s="18"/>
      <c r="T52" s="18"/>
      <c r="U52" s="18" t="s">
        <v>44</v>
      </c>
      <c r="V52" s="18" t="s">
        <v>341</v>
      </c>
      <c r="W52" s="98"/>
      <c r="X52" s="98"/>
      <c r="Y52" s="98"/>
      <c r="Z52" s="98"/>
      <c r="AA52" s="98"/>
      <c r="AB52" s="98"/>
      <c r="AC52" s="98"/>
      <c r="AD52" s="98"/>
      <c r="AE52" s="98"/>
      <c r="AF52" s="98"/>
      <c r="AG52" s="98"/>
      <c r="AH52" s="98"/>
    </row>
    <row r="53" s="57" customFormat="1" ht="39" customHeight="1" spans="1:34">
      <c r="A53" s="18">
        <v>43</v>
      </c>
      <c r="B53" s="18" t="s">
        <v>97</v>
      </c>
      <c r="C53" s="18" t="s">
        <v>179</v>
      </c>
      <c r="D53" s="18" t="s">
        <v>191</v>
      </c>
      <c r="E53" s="18" t="s">
        <v>348</v>
      </c>
      <c r="F53" s="18" t="s">
        <v>99</v>
      </c>
      <c r="G53" s="18" t="s">
        <v>349</v>
      </c>
      <c r="H53" s="18" t="s">
        <v>350</v>
      </c>
      <c r="I53" s="18" t="s">
        <v>312</v>
      </c>
      <c r="J53" s="18" t="s">
        <v>351</v>
      </c>
      <c r="K53" s="18">
        <v>32</v>
      </c>
      <c r="L53" s="18">
        <v>32</v>
      </c>
      <c r="M53" s="18">
        <v>0</v>
      </c>
      <c r="N53" s="18">
        <v>0</v>
      </c>
      <c r="O53" s="29" t="s">
        <v>352</v>
      </c>
      <c r="P53" s="18" t="s">
        <v>353</v>
      </c>
      <c r="Q53" s="18" t="s">
        <v>222</v>
      </c>
      <c r="R53" s="18" t="s">
        <v>104</v>
      </c>
      <c r="S53" s="18" t="s">
        <v>49</v>
      </c>
      <c r="T53" s="18"/>
      <c r="U53" s="18" t="s">
        <v>49</v>
      </c>
      <c r="V53" s="18"/>
      <c r="W53" s="18" t="s">
        <v>354</v>
      </c>
      <c r="X53" s="18" t="s">
        <v>355</v>
      </c>
      <c r="Y53" s="18">
        <v>27</v>
      </c>
      <c r="Z53" s="18">
        <v>85</v>
      </c>
      <c r="AA53" s="18">
        <v>6</v>
      </c>
      <c r="AB53" s="18">
        <v>51</v>
      </c>
      <c r="AC53" s="18">
        <v>85</v>
      </c>
      <c r="AD53" s="18" t="s">
        <v>132</v>
      </c>
      <c r="AE53" s="18" t="s">
        <v>132</v>
      </c>
      <c r="AF53" s="18"/>
      <c r="AG53" s="18" t="s">
        <v>49</v>
      </c>
      <c r="AH53" s="18" t="s">
        <v>49</v>
      </c>
    </row>
    <row r="54" s="57" customFormat="1" ht="39" customHeight="1" spans="1:34">
      <c r="A54" s="18">
        <v>44</v>
      </c>
      <c r="B54" s="18" t="s">
        <v>97</v>
      </c>
      <c r="C54" s="18"/>
      <c r="D54" s="18"/>
      <c r="E54" s="81" t="s">
        <v>356</v>
      </c>
      <c r="F54" s="82" t="s">
        <v>99</v>
      </c>
      <c r="G54" s="18" t="s">
        <v>349</v>
      </c>
      <c r="H54" s="83" t="s">
        <v>350</v>
      </c>
      <c r="I54" s="18"/>
      <c r="J54" s="18"/>
      <c r="K54" s="18">
        <v>50</v>
      </c>
      <c r="L54" s="18">
        <v>50</v>
      </c>
      <c r="M54" s="18"/>
      <c r="N54" s="18"/>
      <c r="O54" s="81" t="s">
        <v>357</v>
      </c>
      <c r="P54" s="18"/>
      <c r="Q54" s="18"/>
      <c r="R54" s="18"/>
      <c r="S54" s="18"/>
      <c r="T54" s="18"/>
      <c r="U54" s="18" t="s">
        <v>49</v>
      </c>
      <c r="V54" s="18"/>
      <c r="W54" s="18"/>
      <c r="X54" s="18"/>
      <c r="Y54" s="18"/>
      <c r="Z54" s="18"/>
      <c r="AA54" s="18"/>
      <c r="AB54" s="18"/>
      <c r="AC54" s="18"/>
      <c r="AD54" s="18"/>
      <c r="AE54" s="18"/>
      <c r="AF54" s="18"/>
      <c r="AG54" s="18"/>
      <c r="AH54" s="18"/>
    </row>
    <row r="55" s="57" customFormat="1" ht="39" customHeight="1" spans="1:34">
      <c r="A55" s="18">
        <v>45</v>
      </c>
      <c r="B55" s="18" t="s">
        <v>97</v>
      </c>
      <c r="C55" s="18"/>
      <c r="D55" s="18"/>
      <c r="E55" s="81" t="s">
        <v>358</v>
      </c>
      <c r="F55" s="82" t="s">
        <v>99</v>
      </c>
      <c r="G55" s="18" t="s">
        <v>349</v>
      </c>
      <c r="H55" s="83" t="s">
        <v>359</v>
      </c>
      <c r="I55" s="18"/>
      <c r="J55" s="18"/>
      <c r="K55" s="18">
        <v>70</v>
      </c>
      <c r="L55" s="18">
        <v>70</v>
      </c>
      <c r="M55" s="18"/>
      <c r="N55" s="18"/>
      <c r="O55" s="29" t="s">
        <v>360</v>
      </c>
      <c r="P55" s="18"/>
      <c r="Q55" s="18"/>
      <c r="R55" s="18"/>
      <c r="S55" s="18"/>
      <c r="T55" s="18"/>
      <c r="U55" s="18" t="s">
        <v>49</v>
      </c>
      <c r="V55" s="18"/>
      <c r="W55" s="18"/>
      <c r="X55" s="18"/>
      <c r="Y55" s="18"/>
      <c r="Z55" s="18"/>
      <c r="AA55" s="18"/>
      <c r="AB55" s="18"/>
      <c r="AC55" s="18"/>
      <c r="AD55" s="18"/>
      <c r="AE55" s="18"/>
      <c r="AF55" s="18"/>
      <c r="AG55" s="18"/>
      <c r="AH55" s="18"/>
    </row>
    <row r="56" s="57" customFormat="1" ht="39" customHeight="1" spans="1:34">
      <c r="A56" s="18">
        <v>46</v>
      </c>
      <c r="B56" s="18" t="s">
        <v>97</v>
      </c>
      <c r="C56" s="18" t="s">
        <v>179</v>
      </c>
      <c r="D56" s="18" t="s">
        <v>202</v>
      </c>
      <c r="E56" s="18" t="s">
        <v>361</v>
      </c>
      <c r="F56" s="18" t="s">
        <v>99</v>
      </c>
      <c r="G56" s="18" t="s">
        <v>188</v>
      </c>
      <c r="H56" s="18" t="s">
        <v>362</v>
      </c>
      <c r="I56" s="18" t="s">
        <v>270</v>
      </c>
      <c r="J56" s="18" t="s">
        <v>363</v>
      </c>
      <c r="K56" s="18">
        <v>65</v>
      </c>
      <c r="L56" s="18">
        <v>65</v>
      </c>
      <c r="M56" s="18">
        <v>0</v>
      </c>
      <c r="N56" s="18">
        <v>0</v>
      </c>
      <c r="O56" s="29" t="s">
        <v>364</v>
      </c>
      <c r="P56" s="18" t="s">
        <v>365</v>
      </c>
      <c r="Q56" s="18" t="s">
        <v>366</v>
      </c>
      <c r="R56" s="18" t="s">
        <v>104</v>
      </c>
      <c r="S56" s="18" t="s">
        <v>45</v>
      </c>
      <c r="T56" s="18"/>
      <c r="U56" s="18" t="s">
        <v>45</v>
      </c>
      <c r="V56" s="18"/>
      <c r="W56" s="18" t="s">
        <v>367</v>
      </c>
      <c r="X56" s="18" t="s">
        <v>368</v>
      </c>
      <c r="Y56" s="18">
        <v>105</v>
      </c>
      <c r="Z56" s="18">
        <v>404</v>
      </c>
      <c r="AA56" s="18">
        <v>16</v>
      </c>
      <c r="AB56" s="18">
        <v>47</v>
      </c>
      <c r="AC56" s="18">
        <v>404</v>
      </c>
      <c r="AD56" s="18" t="s">
        <v>132</v>
      </c>
      <c r="AE56" s="18" t="s">
        <v>132</v>
      </c>
      <c r="AF56" s="18"/>
      <c r="AG56" s="18" t="s">
        <v>45</v>
      </c>
      <c r="AH56" s="18" t="s">
        <v>45</v>
      </c>
    </row>
    <row r="57" s="57" customFormat="1" ht="50" customHeight="1" spans="1:34">
      <c r="A57" s="18">
        <v>47</v>
      </c>
      <c r="B57" s="18" t="s">
        <v>97</v>
      </c>
      <c r="C57" s="18" t="s">
        <v>179</v>
      </c>
      <c r="D57" s="18" t="s">
        <v>191</v>
      </c>
      <c r="E57" s="18" t="s">
        <v>369</v>
      </c>
      <c r="F57" s="18" t="s">
        <v>99</v>
      </c>
      <c r="G57" s="18" t="s">
        <v>188</v>
      </c>
      <c r="H57" s="18" t="s">
        <v>370</v>
      </c>
      <c r="I57" s="18" t="s">
        <v>270</v>
      </c>
      <c r="J57" s="18" t="s">
        <v>298</v>
      </c>
      <c r="K57" s="18">
        <v>35.58</v>
      </c>
      <c r="L57" s="18">
        <v>35.58</v>
      </c>
      <c r="M57" s="18">
        <v>0</v>
      </c>
      <c r="N57" s="18">
        <v>0</v>
      </c>
      <c r="O57" s="29" t="s">
        <v>371</v>
      </c>
      <c r="P57" s="18" t="s">
        <v>372</v>
      </c>
      <c r="Q57" s="18" t="s">
        <v>366</v>
      </c>
      <c r="R57" s="18" t="s">
        <v>104</v>
      </c>
      <c r="S57" s="18" t="s">
        <v>45</v>
      </c>
      <c r="T57" s="18"/>
      <c r="U57" s="18" t="s">
        <v>45</v>
      </c>
      <c r="V57" s="18"/>
      <c r="W57" s="18" t="s">
        <v>367</v>
      </c>
      <c r="X57" s="18" t="s">
        <v>368</v>
      </c>
      <c r="Y57" s="18">
        <v>259</v>
      </c>
      <c r="Z57" s="18">
        <v>972</v>
      </c>
      <c r="AA57" s="18">
        <v>63</v>
      </c>
      <c r="AB57" s="18">
        <v>213</v>
      </c>
      <c r="AC57" s="18">
        <v>972</v>
      </c>
      <c r="AD57" s="18" t="s">
        <v>132</v>
      </c>
      <c r="AE57" s="18" t="s">
        <v>132</v>
      </c>
      <c r="AF57" s="18"/>
      <c r="AG57" s="18" t="s">
        <v>45</v>
      </c>
      <c r="AH57" s="18" t="s">
        <v>45</v>
      </c>
    </row>
    <row r="58" s="57" customFormat="1" ht="50" customHeight="1" spans="1:34">
      <c r="A58" s="18">
        <v>48</v>
      </c>
      <c r="B58" s="18" t="s">
        <v>97</v>
      </c>
      <c r="C58" s="18"/>
      <c r="D58" s="18"/>
      <c r="E58" s="84" t="s">
        <v>373</v>
      </c>
      <c r="F58" s="75" t="s">
        <v>374</v>
      </c>
      <c r="G58" s="75" t="s">
        <v>188</v>
      </c>
      <c r="H58" s="75" t="s">
        <v>237</v>
      </c>
      <c r="I58" s="18"/>
      <c r="J58" s="18"/>
      <c r="K58" s="93">
        <v>22.75</v>
      </c>
      <c r="L58" s="93">
        <v>22.75</v>
      </c>
      <c r="M58" s="18"/>
      <c r="N58" s="18"/>
      <c r="O58" s="90" t="s">
        <v>375</v>
      </c>
      <c r="P58" s="18"/>
      <c r="Q58" s="18"/>
      <c r="R58" s="18"/>
      <c r="S58" s="18"/>
      <c r="T58" s="18"/>
      <c r="U58" s="18" t="s">
        <v>45</v>
      </c>
      <c r="V58" s="18" t="s">
        <v>341</v>
      </c>
      <c r="W58" s="18"/>
      <c r="X58" s="18"/>
      <c r="Y58" s="18"/>
      <c r="Z58" s="18"/>
      <c r="AA58" s="18"/>
      <c r="AB58" s="18"/>
      <c r="AC58" s="18"/>
      <c r="AD58" s="18"/>
      <c r="AE58" s="18"/>
      <c r="AF58" s="18"/>
      <c r="AG58" s="18"/>
      <c r="AH58" s="18"/>
    </row>
    <row r="59" s="57" customFormat="1" ht="50" customHeight="1" spans="1:34">
      <c r="A59" s="18">
        <v>49</v>
      </c>
      <c r="B59" s="18" t="s">
        <v>97</v>
      </c>
      <c r="C59" s="18"/>
      <c r="D59" s="18"/>
      <c r="E59" s="29" t="s">
        <v>376</v>
      </c>
      <c r="F59" s="18" t="s">
        <v>99</v>
      </c>
      <c r="G59" s="18" t="s">
        <v>188</v>
      </c>
      <c r="H59" s="18" t="s">
        <v>189</v>
      </c>
      <c r="I59" s="18"/>
      <c r="J59" s="18"/>
      <c r="K59" s="18">
        <v>60</v>
      </c>
      <c r="L59" s="18">
        <v>60</v>
      </c>
      <c r="M59" s="18"/>
      <c r="N59" s="18"/>
      <c r="O59" s="29" t="s">
        <v>377</v>
      </c>
      <c r="P59" s="18"/>
      <c r="Q59" s="18"/>
      <c r="R59" s="18"/>
      <c r="S59" s="18"/>
      <c r="T59" s="18"/>
      <c r="U59" s="18" t="s">
        <v>45</v>
      </c>
      <c r="V59" s="18" t="s">
        <v>341</v>
      </c>
      <c r="W59" s="18"/>
      <c r="X59" s="18"/>
      <c r="Y59" s="18"/>
      <c r="Z59" s="18"/>
      <c r="AA59" s="18"/>
      <c r="AB59" s="18"/>
      <c r="AC59" s="18"/>
      <c r="AD59" s="18"/>
      <c r="AE59" s="18"/>
      <c r="AF59" s="18"/>
      <c r="AG59" s="18"/>
      <c r="AH59" s="18"/>
    </row>
    <row r="60" s="57" customFormat="1" ht="40" customHeight="1" spans="1:34">
      <c r="A60" s="18">
        <v>50</v>
      </c>
      <c r="B60" s="18" t="s">
        <v>97</v>
      </c>
      <c r="C60" s="18" t="s">
        <v>179</v>
      </c>
      <c r="D60" s="18" t="s">
        <v>191</v>
      </c>
      <c r="E60" s="18" t="s">
        <v>378</v>
      </c>
      <c r="F60" s="18" t="s">
        <v>99</v>
      </c>
      <c r="G60" s="18" t="s">
        <v>379</v>
      </c>
      <c r="H60" s="18" t="s">
        <v>380</v>
      </c>
      <c r="I60" s="18" t="s">
        <v>381</v>
      </c>
      <c r="J60" s="18" t="s">
        <v>382</v>
      </c>
      <c r="K60" s="18">
        <v>40</v>
      </c>
      <c r="L60" s="18">
        <v>40</v>
      </c>
      <c r="M60" s="18">
        <v>0</v>
      </c>
      <c r="N60" s="18">
        <v>0</v>
      </c>
      <c r="O60" s="29" t="s">
        <v>383</v>
      </c>
      <c r="P60" s="18" t="s">
        <v>384</v>
      </c>
      <c r="Q60" s="18" t="s">
        <v>385</v>
      </c>
      <c r="R60" s="18" t="s">
        <v>132</v>
      </c>
      <c r="S60" s="18" t="s">
        <v>48</v>
      </c>
      <c r="T60" s="18"/>
      <c r="U60" s="18" t="s">
        <v>48</v>
      </c>
      <c r="V60" s="18"/>
      <c r="W60" s="18" t="s">
        <v>386</v>
      </c>
      <c r="X60" s="167" t="s">
        <v>387</v>
      </c>
      <c r="Y60" s="18">
        <v>728</v>
      </c>
      <c r="Z60" s="18">
        <v>2728</v>
      </c>
      <c r="AA60" s="18">
        <v>176</v>
      </c>
      <c r="AB60" s="18">
        <v>65</v>
      </c>
      <c r="AC60" s="18">
        <v>2728</v>
      </c>
      <c r="AD60" s="18" t="s">
        <v>132</v>
      </c>
      <c r="AE60" s="18" t="s">
        <v>132</v>
      </c>
      <c r="AF60" s="18" t="s">
        <v>388</v>
      </c>
      <c r="AG60" s="18" t="s">
        <v>48</v>
      </c>
      <c r="AH60" s="18" t="s">
        <v>48</v>
      </c>
    </row>
    <row r="61" s="57" customFormat="1" ht="40" customHeight="1" spans="1:34">
      <c r="A61" s="18">
        <v>51</v>
      </c>
      <c r="B61" s="18" t="s">
        <v>97</v>
      </c>
      <c r="C61" s="18" t="s">
        <v>179</v>
      </c>
      <c r="D61" s="18" t="s">
        <v>191</v>
      </c>
      <c r="E61" s="18" t="s">
        <v>389</v>
      </c>
      <c r="F61" s="18" t="s">
        <v>99</v>
      </c>
      <c r="G61" s="18" t="s">
        <v>379</v>
      </c>
      <c r="H61" s="18" t="s">
        <v>390</v>
      </c>
      <c r="I61" s="18" t="s">
        <v>381</v>
      </c>
      <c r="J61" s="18" t="s">
        <v>382</v>
      </c>
      <c r="K61" s="18">
        <v>20</v>
      </c>
      <c r="L61" s="18">
        <v>20</v>
      </c>
      <c r="M61" s="18">
        <v>0</v>
      </c>
      <c r="N61" s="18">
        <v>0</v>
      </c>
      <c r="O61" s="29" t="s">
        <v>391</v>
      </c>
      <c r="P61" s="18" t="s">
        <v>392</v>
      </c>
      <c r="Q61" s="18" t="s">
        <v>393</v>
      </c>
      <c r="R61" s="18" t="s">
        <v>132</v>
      </c>
      <c r="S61" s="18" t="s">
        <v>48</v>
      </c>
      <c r="T61" s="18"/>
      <c r="U61" s="18" t="s">
        <v>48</v>
      </c>
      <c r="V61" s="18"/>
      <c r="W61" s="18" t="s">
        <v>386</v>
      </c>
      <c r="X61" s="167" t="s">
        <v>387</v>
      </c>
      <c r="Y61" s="18">
        <v>79</v>
      </c>
      <c r="Z61" s="18">
        <v>300</v>
      </c>
      <c r="AA61" s="18">
        <v>14</v>
      </c>
      <c r="AB61" s="18">
        <v>61</v>
      </c>
      <c r="AC61" s="18">
        <v>300</v>
      </c>
      <c r="AD61" s="18" t="s">
        <v>132</v>
      </c>
      <c r="AE61" s="18" t="s">
        <v>132</v>
      </c>
      <c r="AF61" s="18" t="s">
        <v>394</v>
      </c>
      <c r="AG61" s="18" t="s">
        <v>48</v>
      </c>
      <c r="AH61" s="18" t="s">
        <v>48</v>
      </c>
    </row>
    <row r="62" s="57" customFormat="1" ht="40" customHeight="1" spans="1:34">
      <c r="A62" s="18">
        <v>52</v>
      </c>
      <c r="B62" s="18" t="s">
        <v>97</v>
      </c>
      <c r="C62" s="18"/>
      <c r="D62" s="18"/>
      <c r="E62" s="85" t="s">
        <v>395</v>
      </c>
      <c r="F62" s="85" t="s">
        <v>99</v>
      </c>
      <c r="G62" s="85" t="s">
        <v>379</v>
      </c>
      <c r="H62" s="85" t="s">
        <v>396</v>
      </c>
      <c r="I62" s="85" t="s">
        <v>397</v>
      </c>
      <c r="J62" s="85" t="s">
        <v>398</v>
      </c>
      <c r="K62" s="85">
        <v>30</v>
      </c>
      <c r="L62" s="85">
        <v>30</v>
      </c>
      <c r="M62" s="18"/>
      <c r="N62" s="18"/>
      <c r="O62" s="94" t="s">
        <v>399</v>
      </c>
      <c r="P62" s="18"/>
      <c r="Q62" s="18"/>
      <c r="R62" s="18"/>
      <c r="S62" s="18"/>
      <c r="T62" s="18"/>
      <c r="U62" s="18" t="s">
        <v>48</v>
      </c>
      <c r="V62" s="18" t="s">
        <v>341</v>
      </c>
      <c r="W62" s="18"/>
      <c r="X62" s="18"/>
      <c r="Y62" s="18"/>
      <c r="Z62" s="18"/>
      <c r="AA62" s="18"/>
      <c r="AB62" s="18"/>
      <c r="AC62" s="18"/>
      <c r="AD62" s="18"/>
      <c r="AE62" s="18"/>
      <c r="AF62" s="18"/>
      <c r="AG62" s="18"/>
      <c r="AH62" s="18"/>
    </row>
    <row r="63" s="57" customFormat="1" ht="40" customHeight="1" spans="1:34">
      <c r="A63" s="18">
        <v>53</v>
      </c>
      <c r="B63" s="18" t="s">
        <v>97</v>
      </c>
      <c r="C63" s="18"/>
      <c r="D63" s="18"/>
      <c r="E63" s="18" t="s">
        <v>400</v>
      </c>
      <c r="F63" s="18" t="s">
        <v>99</v>
      </c>
      <c r="G63" s="18" t="s">
        <v>379</v>
      </c>
      <c r="H63" s="18" t="s">
        <v>401</v>
      </c>
      <c r="I63" s="18" t="s">
        <v>397</v>
      </c>
      <c r="J63" s="18" t="s">
        <v>398</v>
      </c>
      <c r="K63" s="18">
        <v>43</v>
      </c>
      <c r="L63" s="18">
        <v>43</v>
      </c>
      <c r="M63" s="18"/>
      <c r="N63" s="18"/>
      <c r="O63" s="29" t="s">
        <v>402</v>
      </c>
      <c r="P63" s="18"/>
      <c r="Q63" s="18"/>
      <c r="R63" s="18"/>
      <c r="S63" s="18"/>
      <c r="T63" s="18"/>
      <c r="U63" s="18" t="s">
        <v>48</v>
      </c>
      <c r="V63" s="18" t="s">
        <v>341</v>
      </c>
      <c r="W63" s="18"/>
      <c r="X63" s="18"/>
      <c r="Y63" s="18"/>
      <c r="Z63" s="18"/>
      <c r="AA63" s="18"/>
      <c r="AB63" s="18"/>
      <c r="AC63" s="18"/>
      <c r="AD63" s="18"/>
      <c r="AE63" s="18"/>
      <c r="AF63" s="18"/>
      <c r="AG63" s="18"/>
      <c r="AH63" s="18"/>
    </row>
    <row r="64" s="57" customFormat="1" ht="40" customHeight="1" spans="1:34">
      <c r="A64" s="18">
        <v>54</v>
      </c>
      <c r="B64" s="18" t="s">
        <v>97</v>
      </c>
      <c r="C64" s="18"/>
      <c r="D64" s="18"/>
      <c r="E64" s="18" t="s">
        <v>403</v>
      </c>
      <c r="F64" s="18" t="s">
        <v>99</v>
      </c>
      <c r="G64" s="18" t="s">
        <v>379</v>
      </c>
      <c r="H64" s="18" t="s">
        <v>404</v>
      </c>
      <c r="I64" s="18" t="s">
        <v>397</v>
      </c>
      <c r="J64" s="18" t="s">
        <v>398</v>
      </c>
      <c r="K64" s="18">
        <v>14</v>
      </c>
      <c r="L64" s="18">
        <v>14</v>
      </c>
      <c r="M64" s="18"/>
      <c r="N64" s="18"/>
      <c r="O64" s="29" t="s">
        <v>405</v>
      </c>
      <c r="P64" s="18"/>
      <c r="Q64" s="18"/>
      <c r="R64" s="18"/>
      <c r="S64" s="18"/>
      <c r="T64" s="18"/>
      <c r="U64" s="18" t="s">
        <v>48</v>
      </c>
      <c r="V64" s="18" t="s">
        <v>341</v>
      </c>
      <c r="W64" s="18"/>
      <c r="X64" s="18"/>
      <c r="Y64" s="18"/>
      <c r="Z64" s="18"/>
      <c r="AA64" s="18"/>
      <c r="AB64" s="18"/>
      <c r="AC64" s="18"/>
      <c r="AD64" s="18"/>
      <c r="AE64" s="18"/>
      <c r="AF64" s="18"/>
      <c r="AG64" s="18"/>
      <c r="AH64" s="18"/>
    </row>
    <row r="65" s="57" customFormat="1" ht="51" customHeight="1" spans="1:34">
      <c r="A65" s="18">
        <v>55</v>
      </c>
      <c r="B65" s="18" t="s">
        <v>97</v>
      </c>
      <c r="C65" s="18" t="s">
        <v>201</v>
      </c>
      <c r="D65" s="18" t="s">
        <v>276</v>
      </c>
      <c r="E65" s="18" t="s">
        <v>406</v>
      </c>
      <c r="F65" s="18" t="s">
        <v>99</v>
      </c>
      <c r="G65" s="18" t="s">
        <v>228</v>
      </c>
      <c r="H65" s="18" t="s">
        <v>229</v>
      </c>
      <c r="I65" s="18" t="s">
        <v>312</v>
      </c>
      <c r="J65" s="18" t="s">
        <v>313</v>
      </c>
      <c r="K65" s="18">
        <v>10</v>
      </c>
      <c r="L65" s="18">
        <v>10</v>
      </c>
      <c r="M65" s="18">
        <v>0</v>
      </c>
      <c r="N65" s="18">
        <v>0</v>
      </c>
      <c r="O65" s="29" t="s">
        <v>407</v>
      </c>
      <c r="P65" s="18" t="s">
        <v>408</v>
      </c>
      <c r="Q65" s="18" t="s">
        <v>408</v>
      </c>
      <c r="R65" s="18" t="s">
        <v>233</v>
      </c>
      <c r="S65" s="18" t="s">
        <v>46</v>
      </c>
      <c r="T65" s="18"/>
      <c r="U65" s="18" t="s">
        <v>46</v>
      </c>
      <c r="V65" s="18"/>
      <c r="W65" s="18" t="s">
        <v>235</v>
      </c>
      <c r="X65" s="18">
        <v>13633007350</v>
      </c>
      <c r="Y65" s="18">
        <v>146</v>
      </c>
      <c r="Z65" s="18">
        <v>546</v>
      </c>
      <c r="AA65" s="18">
        <v>36</v>
      </c>
      <c r="AB65" s="18"/>
      <c r="AC65" s="18">
        <v>546</v>
      </c>
      <c r="AD65" s="18" t="s">
        <v>132</v>
      </c>
      <c r="AE65" s="18" t="s">
        <v>132</v>
      </c>
      <c r="AF65" s="18"/>
      <c r="AG65" s="18" t="s">
        <v>46</v>
      </c>
      <c r="AH65" s="18" t="s">
        <v>46</v>
      </c>
    </row>
    <row r="66" s="57" customFormat="1" ht="38" customHeight="1" spans="1:34">
      <c r="A66" s="18">
        <v>56</v>
      </c>
      <c r="B66" s="18" t="s">
        <v>97</v>
      </c>
      <c r="C66" s="18" t="s">
        <v>248</v>
      </c>
      <c r="D66" s="18" t="s">
        <v>409</v>
      </c>
      <c r="E66" s="18" t="s">
        <v>410</v>
      </c>
      <c r="F66" s="18" t="s">
        <v>99</v>
      </c>
      <c r="G66" s="18" t="s">
        <v>228</v>
      </c>
      <c r="H66" s="18" t="s">
        <v>411</v>
      </c>
      <c r="I66" s="18" t="s">
        <v>312</v>
      </c>
      <c r="J66" s="18" t="s">
        <v>313</v>
      </c>
      <c r="K66" s="18">
        <v>10</v>
      </c>
      <c r="L66" s="18">
        <v>10</v>
      </c>
      <c r="M66" s="18">
        <v>0</v>
      </c>
      <c r="N66" s="18">
        <v>0</v>
      </c>
      <c r="O66" s="29" t="s">
        <v>412</v>
      </c>
      <c r="P66" s="18" t="s">
        <v>413</v>
      </c>
      <c r="Q66" s="18" t="s">
        <v>414</v>
      </c>
      <c r="R66" s="18" t="s">
        <v>233</v>
      </c>
      <c r="S66" s="18" t="s">
        <v>46</v>
      </c>
      <c r="T66" s="18"/>
      <c r="U66" s="18" t="s">
        <v>46</v>
      </c>
      <c r="V66" s="18"/>
      <c r="W66" s="18" t="s">
        <v>235</v>
      </c>
      <c r="X66" s="18">
        <v>13633007350</v>
      </c>
      <c r="Y66" s="18">
        <v>55</v>
      </c>
      <c r="Z66" s="18">
        <v>230</v>
      </c>
      <c r="AA66" s="18">
        <v>24</v>
      </c>
      <c r="AB66" s="18">
        <v>76</v>
      </c>
      <c r="AC66" s="18">
        <v>230</v>
      </c>
      <c r="AD66" s="18" t="s">
        <v>132</v>
      </c>
      <c r="AE66" s="18" t="s">
        <v>132</v>
      </c>
      <c r="AF66" s="18"/>
      <c r="AG66" s="18" t="s">
        <v>46</v>
      </c>
      <c r="AH66" s="18" t="s">
        <v>46</v>
      </c>
    </row>
    <row r="67" s="57" customFormat="1" ht="40.5" spans="1:34">
      <c r="A67" s="18">
        <v>57</v>
      </c>
      <c r="B67" s="18" t="s">
        <v>97</v>
      </c>
      <c r="C67" s="18" t="s">
        <v>201</v>
      </c>
      <c r="D67" s="29" t="s">
        <v>415</v>
      </c>
      <c r="E67" s="29" t="s">
        <v>416</v>
      </c>
      <c r="F67" s="29" t="s">
        <v>99</v>
      </c>
      <c r="G67" s="40" t="s">
        <v>228</v>
      </c>
      <c r="H67" s="40" t="s">
        <v>417</v>
      </c>
      <c r="I67" s="40" t="s">
        <v>418</v>
      </c>
      <c r="J67" s="40" t="s">
        <v>419</v>
      </c>
      <c r="K67" s="40">
        <v>70</v>
      </c>
      <c r="L67" s="40">
        <v>70</v>
      </c>
      <c r="M67" s="40"/>
      <c r="N67" s="40"/>
      <c r="O67" s="29" t="s">
        <v>420</v>
      </c>
      <c r="P67" s="29" t="s">
        <v>421</v>
      </c>
      <c r="Q67" s="29" t="s">
        <v>422</v>
      </c>
      <c r="R67" s="40" t="s">
        <v>104</v>
      </c>
      <c r="S67" s="18" t="s">
        <v>131</v>
      </c>
      <c r="T67" s="18" t="s">
        <v>46</v>
      </c>
      <c r="U67" s="18" t="s">
        <v>46</v>
      </c>
      <c r="V67" s="40"/>
      <c r="W67" s="40">
        <v>13633007350</v>
      </c>
      <c r="X67" s="40">
        <v>45</v>
      </c>
      <c r="Y67" s="40">
        <v>165</v>
      </c>
      <c r="Z67" s="40">
        <v>10</v>
      </c>
      <c r="AA67" s="40">
        <v>42</v>
      </c>
      <c r="AB67" s="40">
        <v>165</v>
      </c>
      <c r="AC67" s="40" t="s">
        <v>132</v>
      </c>
      <c r="AD67" s="40" t="s">
        <v>132</v>
      </c>
      <c r="AE67" s="18" t="s">
        <v>149</v>
      </c>
      <c r="AF67" s="108"/>
      <c r="AG67" s="108"/>
      <c r="AH67" s="108"/>
    </row>
    <row r="68" s="57" customFormat="1" ht="55" customHeight="1" spans="1:34">
      <c r="A68" s="18">
        <v>58</v>
      </c>
      <c r="B68" s="18" t="s">
        <v>97</v>
      </c>
      <c r="C68" s="18" t="s">
        <v>201</v>
      </c>
      <c r="D68" s="29" t="s">
        <v>415</v>
      </c>
      <c r="E68" s="29" t="s">
        <v>423</v>
      </c>
      <c r="F68" s="29" t="s">
        <v>99</v>
      </c>
      <c r="G68" s="40" t="s">
        <v>228</v>
      </c>
      <c r="H68" s="40" t="s">
        <v>424</v>
      </c>
      <c r="I68" s="40" t="s">
        <v>418</v>
      </c>
      <c r="J68" s="40" t="s">
        <v>419</v>
      </c>
      <c r="K68" s="40">
        <v>120</v>
      </c>
      <c r="L68" s="40">
        <v>120</v>
      </c>
      <c r="M68" s="40"/>
      <c r="N68" s="40"/>
      <c r="O68" s="29" t="s">
        <v>425</v>
      </c>
      <c r="P68" s="29" t="s">
        <v>421</v>
      </c>
      <c r="Q68" s="29" t="s">
        <v>426</v>
      </c>
      <c r="R68" s="40" t="s">
        <v>104</v>
      </c>
      <c r="S68" s="18" t="s">
        <v>131</v>
      </c>
      <c r="T68" s="18" t="s">
        <v>46</v>
      </c>
      <c r="U68" s="18" t="s">
        <v>46</v>
      </c>
      <c r="V68" s="40"/>
      <c r="W68" s="40">
        <v>13633007350</v>
      </c>
      <c r="X68" s="40">
        <v>20</v>
      </c>
      <c r="Y68" s="40">
        <v>73</v>
      </c>
      <c r="Z68" s="40">
        <v>2</v>
      </c>
      <c r="AA68" s="40">
        <v>10</v>
      </c>
      <c r="AB68" s="40">
        <v>73</v>
      </c>
      <c r="AC68" s="40" t="s">
        <v>132</v>
      </c>
      <c r="AD68" s="40" t="s">
        <v>132</v>
      </c>
      <c r="AE68" s="18" t="s">
        <v>149</v>
      </c>
      <c r="AF68" s="108"/>
      <c r="AG68" s="108"/>
      <c r="AH68" s="108"/>
    </row>
    <row r="69" s="57" customFormat="1" ht="57" customHeight="1" spans="1:34">
      <c r="A69" s="18">
        <v>59</v>
      </c>
      <c r="B69" s="18" t="s">
        <v>97</v>
      </c>
      <c r="C69" s="18" t="s">
        <v>292</v>
      </c>
      <c r="D69" s="18" t="s">
        <v>427</v>
      </c>
      <c r="E69" s="18" t="s">
        <v>428</v>
      </c>
      <c r="F69" s="18" t="s">
        <v>99</v>
      </c>
      <c r="G69" s="18" t="s">
        <v>429</v>
      </c>
      <c r="H69" s="18" t="s">
        <v>430</v>
      </c>
      <c r="I69" s="18" t="s">
        <v>431</v>
      </c>
      <c r="J69" s="18" t="s">
        <v>112</v>
      </c>
      <c r="K69" s="18">
        <f>456-137</f>
        <v>319</v>
      </c>
      <c r="L69" s="18">
        <f>456-137</f>
        <v>319</v>
      </c>
      <c r="M69" s="18"/>
      <c r="N69" s="18"/>
      <c r="O69" s="29" t="s">
        <v>432</v>
      </c>
      <c r="P69" s="18" t="s">
        <v>433</v>
      </c>
      <c r="Q69" s="18" t="s">
        <v>434</v>
      </c>
      <c r="R69" s="18" t="s">
        <v>132</v>
      </c>
      <c r="S69" s="18" t="s">
        <v>435</v>
      </c>
      <c r="T69" s="18"/>
      <c r="U69" s="18" t="s">
        <v>40</v>
      </c>
      <c r="V69" s="18" t="s">
        <v>436</v>
      </c>
      <c r="W69" s="18" t="s">
        <v>437</v>
      </c>
      <c r="X69" s="18">
        <v>13978240228</v>
      </c>
      <c r="Y69" s="18">
        <v>365</v>
      </c>
      <c r="Z69" s="18">
        <v>1349</v>
      </c>
      <c r="AA69" s="18">
        <v>62</v>
      </c>
      <c r="AB69" s="18">
        <v>223</v>
      </c>
      <c r="AC69" s="18">
        <v>1349</v>
      </c>
      <c r="AD69" s="18" t="s">
        <v>132</v>
      </c>
      <c r="AE69" s="18" t="s">
        <v>132</v>
      </c>
      <c r="AF69" s="18"/>
      <c r="AG69" s="18" t="s">
        <v>40</v>
      </c>
      <c r="AH69" s="18" t="s">
        <v>40</v>
      </c>
    </row>
    <row r="70" s="57" customFormat="1" ht="27" spans="1:34">
      <c r="A70" s="18">
        <v>60</v>
      </c>
      <c r="B70" s="18" t="s">
        <v>97</v>
      </c>
      <c r="C70" s="18" t="s">
        <v>292</v>
      </c>
      <c r="D70" s="18" t="s">
        <v>438</v>
      </c>
      <c r="E70" s="18" t="s">
        <v>439</v>
      </c>
      <c r="F70" s="18" t="s">
        <v>99</v>
      </c>
      <c r="G70" s="18" t="s">
        <v>429</v>
      </c>
      <c r="H70" s="18" t="s">
        <v>440</v>
      </c>
      <c r="I70" s="18">
        <v>202503.01</v>
      </c>
      <c r="J70" s="18" t="s">
        <v>112</v>
      </c>
      <c r="K70" s="18">
        <v>28</v>
      </c>
      <c r="L70" s="18">
        <v>28</v>
      </c>
      <c r="M70" s="18"/>
      <c r="N70" s="18"/>
      <c r="O70" s="29" t="s">
        <v>441</v>
      </c>
      <c r="P70" s="18" t="s">
        <v>442</v>
      </c>
      <c r="Q70" s="18" t="s">
        <v>443</v>
      </c>
      <c r="R70" s="18" t="s">
        <v>132</v>
      </c>
      <c r="S70" s="18" t="s">
        <v>131</v>
      </c>
      <c r="T70" s="18"/>
      <c r="U70" s="18" t="s">
        <v>40</v>
      </c>
      <c r="V70" s="18"/>
      <c r="W70" s="18" t="s">
        <v>437</v>
      </c>
      <c r="X70" s="18">
        <v>13978240228</v>
      </c>
      <c r="Y70" s="18">
        <v>633</v>
      </c>
      <c r="Z70" s="18">
        <v>2204</v>
      </c>
      <c r="AA70" s="18">
        <v>57</v>
      </c>
      <c r="AB70" s="18">
        <v>188</v>
      </c>
      <c r="AC70" s="18">
        <v>2204</v>
      </c>
      <c r="AD70" s="18"/>
      <c r="AE70" s="18"/>
      <c r="AF70" s="18"/>
      <c r="AG70" s="18"/>
      <c r="AH70" s="18" t="s">
        <v>40</v>
      </c>
    </row>
    <row r="71" s="57" customFormat="1" ht="27" spans="1:34">
      <c r="A71" s="18">
        <v>61</v>
      </c>
      <c r="B71" s="18" t="s">
        <v>97</v>
      </c>
      <c r="C71" s="18" t="s">
        <v>292</v>
      </c>
      <c r="D71" s="18" t="s">
        <v>427</v>
      </c>
      <c r="E71" s="18" t="s">
        <v>444</v>
      </c>
      <c r="F71" s="18" t="s">
        <v>99</v>
      </c>
      <c r="G71" s="18" t="s">
        <v>216</v>
      </c>
      <c r="H71" s="18" t="s">
        <v>217</v>
      </c>
      <c r="I71" s="18" t="s">
        <v>445</v>
      </c>
      <c r="J71" s="18" t="s">
        <v>446</v>
      </c>
      <c r="K71" s="18">
        <v>30</v>
      </c>
      <c r="L71" s="18">
        <v>30</v>
      </c>
      <c r="M71" s="18">
        <v>0</v>
      </c>
      <c r="N71" s="18">
        <v>0</v>
      </c>
      <c r="O71" s="29" t="s">
        <v>447</v>
      </c>
      <c r="P71" s="18" t="s">
        <v>448</v>
      </c>
      <c r="Q71" s="18" t="s">
        <v>222</v>
      </c>
      <c r="R71" s="18" t="s">
        <v>132</v>
      </c>
      <c r="S71" s="18" t="s">
        <v>50</v>
      </c>
      <c r="T71" s="18"/>
      <c r="U71" s="18" t="s">
        <v>50</v>
      </c>
      <c r="V71" s="18"/>
      <c r="W71" s="18" t="s">
        <v>223</v>
      </c>
      <c r="X71" s="18" t="s">
        <v>449</v>
      </c>
      <c r="Y71" s="18">
        <v>628</v>
      </c>
      <c r="Z71" s="18">
        <v>2242</v>
      </c>
      <c r="AA71" s="18">
        <v>114</v>
      </c>
      <c r="AB71" s="18">
        <v>320</v>
      </c>
      <c r="AC71" s="18">
        <v>2242</v>
      </c>
      <c r="AD71" s="18" t="s">
        <v>132</v>
      </c>
      <c r="AE71" s="18" t="s">
        <v>132</v>
      </c>
      <c r="AF71" s="18"/>
      <c r="AG71" s="18" t="s">
        <v>50</v>
      </c>
      <c r="AH71" s="18" t="s">
        <v>50</v>
      </c>
    </row>
    <row r="72" s="57" customFormat="1" ht="44" customHeight="1" spans="1:34">
      <c r="A72" s="18">
        <v>62</v>
      </c>
      <c r="B72" s="18" t="s">
        <v>97</v>
      </c>
      <c r="C72" s="18" t="s">
        <v>292</v>
      </c>
      <c r="D72" s="18" t="s">
        <v>450</v>
      </c>
      <c r="E72" s="18" t="s">
        <v>451</v>
      </c>
      <c r="F72" s="18" t="s">
        <v>99</v>
      </c>
      <c r="G72" s="18" t="s">
        <v>216</v>
      </c>
      <c r="H72" s="18" t="s">
        <v>452</v>
      </c>
      <c r="I72" s="18" t="s">
        <v>445</v>
      </c>
      <c r="J72" s="18" t="s">
        <v>446</v>
      </c>
      <c r="K72" s="18">
        <v>41</v>
      </c>
      <c r="L72" s="18">
        <v>41</v>
      </c>
      <c r="M72" s="18">
        <v>0</v>
      </c>
      <c r="N72" s="18">
        <v>0</v>
      </c>
      <c r="O72" s="29" t="s">
        <v>453</v>
      </c>
      <c r="P72" s="18" t="s">
        <v>454</v>
      </c>
      <c r="Q72" s="18" t="s">
        <v>222</v>
      </c>
      <c r="R72" s="18" t="s">
        <v>104</v>
      </c>
      <c r="S72" s="18" t="s">
        <v>50</v>
      </c>
      <c r="T72" s="18"/>
      <c r="U72" s="18" t="s">
        <v>50</v>
      </c>
      <c r="V72" s="18"/>
      <c r="W72" s="18" t="s">
        <v>223</v>
      </c>
      <c r="X72" s="18" t="s">
        <v>449</v>
      </c>
      <c r="Y72" s="18">
        <v>970</v>
      </c>
      <c r="Z72" s="18">
        <v>3781</v>
      </c>
      <c r="AA72" s="18">
        <v>144</v>
      </c>
      <c r="AB72" s="18">
        <v>544</v>
      </c>
      <c r="AC72" s="18">
        <v>3781</v>
      </c>
      <c r="AD72" s="18" t="s">
        <v>132</v>
      </c>
      <c r="AE72" s="18" t="s">
        <v>132</v>
      </c>
      <c r="AF72" s="18" t="s">
        <v>455</v>
      </c>
      <c r="AG72" s="18" t="s">
        <v>50</v>
      </c>
      <c r="AH72" s="18" t="s">
        <v>50</v>
      </c>
    </row>
    <row r="73" s="59" customFormat="1" ht="45" customHeight="1" spans="1:30">
      <c r="A73" s="18">
        <v>63</v>
      </c>
      <c r="B73" s="102" t="s">
        <v>97</v>
      </c>
      <c r="C73" s="102" t="s">
        <v>179</v>
      </c>
      <c r="D73" s="102" t="s">
        <v>191</v>
      </c>
      <c r="E73" s="102" t="s">
        <v>456</v>
      </c>
      <c r="F73" s="102" t="s">
        <v>99</v>
      </c>
      <c r="G73" s="102" t="s">
        <v>193</v>
      </c>
      <c r="H73" s="102" t="s">
        <v>457</v>
      </c>
      <c r="I73" s="102" t="s">
        <v>195</v>
      </c>
      <c r="J73" s="102" t="s">
        <v>101</v>
      </c>
      <c r="K73" s="18">
        <v>55</v>
      </c>
      <c r="L73" s="18">
        <v>55</v>
      </c>
      <c r="M73" s="102"/>
      <c r="N73" s="102"/>
      <c r="O73" s="102" t="s">
        <v>458</v>
      </c>
      <c r="P73" s="102" t="s">
        <v>459</v>
      </c>
      <c r="Q73" s="102" t="s">
        <v>198</v>
      </c>
      <c r="R73" s="102" t="s">
        <v>132</v>
      </c>
      <c r="S73" s="102" t="s">
        <v>42</v>
      </c>
      <c r="T73" s="102" t="s">
        <v>42</v>
      </c>
      <c r="U73" s="18" t="s">
        <v>42</v>
      </c>
      <c r="V73" s="102"/>
      <c r="W73" s="102">
        <v>49</v>
      </c>
      <c r="X73" s="102">
        <v>200</v>
      </c>
      <c r="Y73" s="102">
        <v>15</v>
      </c>
      <c r="Z73" s="102">
        <v>50</v>
      </c>
      <c r="AA73" s="102">
        <v>250</v>
      </c>
      <c r="AB73" s="102" t="s">
        <v>132</v>
      </c>
      <c r="AC73" s="102" t="s">
        <v>132</v>
      </c>
      <c r="AD73" s="109" t="s">
        <v>200</v>
      </c>
    </row>
    <row r="74" s="57" customFormat="1" ht="67.5" spans="1:34">
      <c r="A74" s="18">
        <v>64</v>
      </c>
      <c r="B74" s="18" t="s">
        <v>97</v>
      </c>
      <c r="C74" s="18" t="s">
        <v>179</v>
      </c>
      <c r="D74" s="18" t="s">
        <v>191</v>
      </c>
      <c r="E74" s="18" t="s">
        <v>460</v>
      </c>
      <c r="F74" s="18" t="s">
        <v>99</v>
      </c>
      <c r="G74" s="18" t="s">
        <v>193</v>
      </c>
      <c r="H74" s="18" t="s">
        <v>461</v>
      </c>
      <c r="I74" s="18" t="s">
        <v>312</v>
      </c>
      <c r="J74" s="18" t="s">
        <v>252</v>
      </c>
      <c r="K74" s="18">
        <v>55</v>
      </c>
      <c r="L74" s="18">
        <v>55</v>
      </c>
      <c r="M74" s="18">
        <v>0</v>
      </c>
      <c r="N74" s="18">
        <v>0</v>
      </c>
      <c r="O74" s="29" t="s">
        <v>462</v>
      </c>
      <c r="P74" s="18" t="s">
        <v>463</v>
      </c>
      <c r="Q74" s="18" t="s">
        <v>198</v>
      </c>
      <c r="R74" s="18" t="s">
        <v>132</v>
      </c>
      <c r="S74" s="18" t="s">
        <v>42</v>
      </c>
      <c r="T74" s="18"/>
      <c r="U74" s="18" t="s">
        <v>42</v>
      </c>
      <c r="V74" s="18"/>
      <c r="W74" s="18" t="s">
        <v>199</v>
      </c>
      <c r="X74" s="18" t="s">
        <v>464</v>
      </c>
      <c r="Y74" s="18">
        <v>50</v>
      </c>
      <c r="Z74" s="18">
        <v>117</v>
      </c>
      <c r="AA74" s="18">
        <v>19</v>
      </c>
      <c r="AB74" s="18">
        <v>63</v>
      </c>
      <c r="AC74" s="18">
        <v>180</v>
      </c>
      <c r="AD74" s="18" t="s">
        <v>132</v>
      </c>
      <c r="AE74" s="18" t="s">
        <v>132</v>
      </c>
      <c r="AF74" s="18" t="s">
        <v>200</v>
      </c>
      <c r="AG74" s="18" t="s">
        <v>42</v>
      </c>
      <c r="AH74" s="18" t="s">
        <v>42</v>
      </c>
    </row>
    <row r="75" s="57" customFormat="1" ht="43" customHeight="1" spans="1:34">
      <c r="A75" s="18">
        <v>65</v>
      </c>
      <c r="B75" s="18" t="s">
        <v>97</v>
      </c>
      <c r="C75" s="18" t="s">
        <v>179</v>
      </c>
      <c r="D75" s="18" t="s">
        <v>202</v>
      </c>
      <c r="E75" s="18" t="s">
        <v>465</v>
      </c>
      <c r="F75" s="18" t="s">
        <v>99</v>
      </c>
      <c r="G75" s="18" t="s">
        <v>204</v>
      </c>
      <c r="H75" s="18" t="s">
        <v>466</v>
      </c>
      <c r="I75" s="18" t="s">
        <v>467</v>
      </c>
      <c r="J75" s="18" t="s">
        <v>468</v>
      </c>
      <c r="K75" s="18">
        <v>65</v>
      </c>
      <c r="L75" s="18">
        <v>65</v>
      </c>
      <c r="M75" s="18">
        <v>0</v>
      </c>
      <c r="N75" s="18">
        <v>0</v>
      </c>
      <c r="O75" s="29" t="s">
        <v>469</v>
      </c>
      <c r="P75" s="18" t="s">
        <v>470</v>
      </c>
      <c r="Q75" s="18" t="s">
        <v>471</v>
      </c>
      <c r="R75" s="18" t="s">
        <v>104</v>
      </c>
      <c r="S75" s="18" t="s">
        <v>52</v>
      </c>
      <c r="T75" s="18"/>
      <c r="U75" s="18" t="s">
        <v>52</v>
      </c>
      <c r="V75" s="18"/>
      <c r="W75" s="18" t="s">
        <v>210</v>
      </c>
      <c r="X75" s="18" t="s">
        <v>211</v>
      </c>
      <c r="Y75" s="18">
        <v>128</v>
      </c>
      <c r="Z75" s="18">
        <v>436</v>
      </c>
      <c r="AA75" s="18">
        <v>32</v>
      </c>
      <c r="AB75" s="18">
        <v>145</v>
      </c>
      <c r="AC75" s="18">
        <v>436</v>
      </c>
      <c r="AD75" s="18" t="s">
        <v>132</v>
      </c>
      <c r="AE75" s="18" t="s">
        <v>132</v>
      </c>
      <c r="AF75" s="18"/>
      <c r="AG75" s="18" t="s">
        <v>52</v>
      </c>
      <c r="AH75" s="18" t="s">
        <v>52</v>
      </c>
    </row>
    <row r="76" s="60" customFormat="1" ht="40.5" spans="1:34">
      <c r="A76" s="18">
        <v>66</v>
      </c>
      <c r="B76" s="18" t="s">
        <v>97</v>
      </c>
      <c r="C76" s="18" t="s">
        <v>179</v>
      </c>
      <c r="D76" s="18" t="s">
        <v>191</v>
      </c>
      <c r="E76" s="18" t="s">
        <v>472</v>
      </c>
      <c r="F76" s="18" t="s">
        <v>99</v>
      </c>
      <c r="G76" s="18" t="s">
        <v>473</v>
      </c>
      <c r="H76" s="18" t="s">
        <v>474</v>
      </c>
      <c r="I76" s="18" t="s">
        <v>475</v>
      </c>
      <c r="J76" s="18" t="s">
        <v>313</v>
      </c>
      <c r="K76" s="18">
        <v>37</v>
      </c>
      <c r="L76" s="18">
        <v>37</v>
      </c>
      <c r="M76" s="18">
        <v>0</v>
      </c>
      <c r="N76" s="18">
        <v>0</v>
      </c>
      <c r="O76" s="29" t="s">
        <v>476</v>
      </c>
      <c r="P76" s="18" t="s">
        <v>477</v>
      </c>
      <c r="Q76" s="18" t="s">
        <v>478</v>
      </c>
      <c r="R76" s="18" t="s">
        <v>104</v>
      </c>
      <c r="S76" s="18" t="s">
        <v>47</v>
      </c>
      <c r="T76" s="18"/>
      <c r="U76" s="18" t="s">
        <v>47</v>
      </c>
      <c r="V76" s="18"/>
      <c r="W76" s="18" t="s">
        <v>479</v>
      </c>
      <c r="X76" s="18">
        <v>18376720905</v>
      </c>
      <c r="Y76" s="18">
        <v>138</v>
      </c>
      <c r="Z76" s="18">
        <v>560</v>
      </c>
      <c r="AA76" s="18">
        <v>18</v>
      </c>
      <c r="AB76" s="18">
        <v>53</v>
      </c>
      <c r="AC76" s="18">
        <v>560</v>
      </c>
      <c r="AD76" s="18" t="s">
        <v>132</v>
      </c>
      <c r="AE76" s="110" t="s">
        <v>132</v>
      </c>
      <c r="AF76" s="6"/>
      <c r="AG76" s="6" t="s">
        <v>47</v>
      </c>
      <c r="AH76" s="6" t="s">
        <v>47</v>
      </c>
    </row>
    <row r="77" s="5" customFormat="1" ht="30" customHeight="1" spans="1:32">
      <c r="A77" s="18">
        <v>67</v>
      </c>
      <c r="B77" s="18" t="s">
        <v>97</v>
      </c>
      <c r="C77" s="18" t="s">
        <v>179</v>
      </c>
      <c r="D77" s="18" t="s">
        <v>202</v>
      </c>
      <c r="E77" s="18" t="s">
        <v>480</v>
      </c>
      <c r="F77" s="18" t="s">
        <v>99</v>
      </c>
      <c r="G77" s="18" t="s">
        <v>473</v>
      </c>
      <c r="H77" s="18" t="s">
        <v>481</v>
      </c>
      <c r="I77" s="18">
        <v>2025</v>
      </c>
      <c r="J77" s="18">
        <v>2025</v>
      </c>
      <c r="K77" s="18">
        <v>17</v>
      </c>
      <c r="L77" s="18">
        <v>17</v>
      </c>
      <c r="M77" s="18"/>
      <c r="N77" s="18"/>
      <c r="O77" s="29" t="s">
        <v>482</v>
      </c>
      <c r="P77" s="29" t="s">
        <v>242</v>
      </c>
      <c r="Q77" s="29" t="s">
        <v>243</v>
      </c>
      <c r="R77" s="18" t="s">
        <v>104</v>
      </c>
      <c r="S77" s="18" t="s">
        <v>47</v>
      </c>
      <c r="T77" s="18" t="s">
        <v>147</v>
      </c>
      <c r="U77" s="18" t="s">
        <v>47</v>
      </c>
      <c r="V77" s="18"/>
      <c r="W77" s="18" t="s">
        <v>483</v>
      </c>
      <c r="X77" s="18" t="s">
        <v>484</v>
      </c>
      <c r="Y77" s="18">
        <v>40</v>
      </c>
      <c r="Z77" s="18">
        <v>186</v>
      </c>
      <c r="AA77" s="18">
        <v>5</v>
      </c>
      <c r="AB77" s="18">
        <v>24</v>
      </c>
      <c r="AC77" s="18">
        <v>186</v>
      </c>
      <c r="AD77" s="18" t="s">
        <v>132</v>
      </c>
      <c r="AE77" s="18" t="s">
        <v>132</v>
      </c>
      <c r="AF77" s="29" t="s">
        <v>485</v>
      </c>
    </row>
    <row r="78" s="60" customFormat="1" ht="27" spans="1:34">
      <c r="A78" s="18">
        <v>68</v>
      </c>
      <c r="B78" s="18" t="s">
        <v>97</v>
      </c>
      <c r="C78" s="73"/>
      <c r="D78" s="73"/>
      <c r="E78" s="75" t="s">
        <v>486</v>
      </c>
      <c r="F78" s="75" t="s">
        <v>99</v>
      </c>
      <c r="G78" s="75" t="s">
        <v>473</v>
      </c>
      <c r="H78" s="75" t="s">
        <v>487</v>
      </c>
      <c r="I78" s="18"/>
      <c r="J78" s="18"/>
      <c r="K78" s="75">
        <v>35</v>
      </c>
      <c r="L78" s="75">
        <v>35</v>
      </c>
      <c r="M78" s="18"/>
      <c r="N78" s="18"/>
      <c r="O78" s="105" t="s">
        <v>488</v>
      </c>
      <c r="P78" s="18"/>
      <c r="Q78" s="18"/>
      <c r="R78" s="18"/>
      <c r="S78" s="18"/>
      <c r="T78" s="18"/>
      <c r="U78" s="18" t="s">
        <v>47</v>
      </c>
      <c r="V78" s="18" t="s">
        <v>341</v>
      </c>
      <c r="W78" s="18"/>
      <c r="X78" s="18"/>
      <c r="Y78" s="18"/>
      <c r="Z78" s="18"/>
      <c r="AA78" s="18"/>
      <c r="AB78" s="18"/>
      <c r="AC78" s="18"/>
      <c r="AD78" s="18"/>
      <c r="AE78" s="110"/>
      <c r="AF78" s="6"/>
      <c r="AG78" s="6"/>
      <c r="AH78" s="6"/>
    </row>
    <row r="79" s="60" customFormat="1" ht="27" spans="1:34">
      <c r="A79" s="18">
        <v>69</v>
      </c>
      <c r="B79" s="18" t="s">
        <v>97</v>
      </c>
      <c r="C79" s="73"/>
      <c r="D79" s="73"/>
      <c r="E79" s="75" t="s">
        <v>489</v>
      </c>
      <c r="F79" s="75" t="s">
        <v>99</v>
      </c>
      <c r="G79" s="75" t="s">
        <v>473</v>
      </c>
      <c r="H79" s="75" t="s">
        <v>490</v>
      </c>
      <c r="I79" s="18"/>
      <c r="J79" s="18"/>
      <c r="K79" s="75">
        <v>90</v>
      </c>
      <c r="L79" s="75">
        <v>90</v>
      </c>
      <c r="M79" s="18"/>
      <c r="N79" s="18"/>
      <c r="O79" s="105" t="s">
        <v>491</v>
      </c>
      <c r="P79" s="18"/>
      <c r="Q79" s="18"/>
      <c r="R79" s="18"/>
      <c r="S79" s="18"/>
      <c r="T79" s="18"/>
      <c r="U79" s="18" t="s">
        <v>47</v>
      </c>
      <c r="V79" s="18" t="s">
        <v>341</v>
      </c>
      <c r="W79" s="18"/>
      <c r="X79" s="18"/>
      <c r="Y79" s="18"/>
      <c r="Z79" s="18"/>
      <c r="AA79" s="18"/>
      <c r="AB79" s="18"/>
      <c r="AC79" s="18"/>
      <c r="AD79" s="18"/>
      <c r="AE79" s="110"/>
      <c r="AF79" s="6"/>
      <c r="AG79" s="6"/>
      <c r="AH79" s="6"/>
    </row>
    <row r="80" s="55" customFormat="1" ht="27" customHeight="1" spans="1:34">
      <c r="A80" s="36"/>
      <c r="B80" s="67" t="s">
        <v>492</v>
      </c>
      <c r="C80" s="68"/>
      <c r="D80" s="68"/>
      <c r="E80" s="69"/>
      <c r="F80" s="28"/>
      <c r="G80" s="28"/>
      <c r="H80" s="28"/>
      <c r="I80" s="36"/>
      <c r="J80" s="36"/>
      <c r="K80" s="106">
        <f>SUM(K81:K91)</f>
        <v>2196</v>
      </c>
      <c r="L80" s="106">
        <f>SUM(L81:L91)</f>
        <v>2196</v>
      </c>
      <c r="M80" s="106">
        <f>SUM(M81:M91)</f>
        <v>0</v>
      </c>
      <c r="N80" s="106">
        <f>SUM(N81:N91)</f>
        <v>0</v>
      </c>
      <c r="O80" s="107"/>
      <c r="P80" s="28"/>
      <c r="Q80" s="28"/>
      <c r="R80" s="28"/>
      <c r="S80" s="28"/>
      <c r="T80" s="28"/>
      <c r="U80" s="28"/>
      <c r="V80" s="28"/>
      <c r="W80" s="28"/>
      <c r="X80" s="36"/>
      <c r="Y80" s="36"/>
      <c r="Z80" s="36"/>
      <c r="AA80" s="36"/>
      <c r="AB80" s="36"/>
      <c r="AC80" s="36"/>
      <c r="AD80" s="28"/>
      <c r="AE80" s="111"/>
      <c r="AF80" s="99"/>
      <c r="AG80" s="113"/>
      <c r="AH80" s="113"/>
    </row>
    <row r="81" s="57" customFormat="1" ht="39" customHeight="1" spans="1:34">
      <c r="A81" s="18">
        <v>70</v>
      </c>
      <c r="B81" s="18" t="s">
        <v>493</v>
      </c>
      <c r="C81" s="18" t="s">
        <v>493</v>
      </c>
      <c r="D81" s="18" t="s">
        <v>494</v>
      </c>
      <c r="E81" s="18" t="s">
        <v>495</v>
      </c>
      <c r="F81" s="18" t="s">
        <v>99</v>
      </c>
      <c r="G81" s="18"/>
      <c r="H81" s="18"/>
      <c r="I81" s="18" t="s">
        <v>270</v>
      </c>
      <c r="J81" s="18" t="s">
        <v>252</v>
      </c>
      <c r="K81" s="18">
        <v>275</v>
      </c>
      <c r="L81" s="18">
        <v>275</v>
      </c>
      <c r="M81" s="18">
        <v>0</v>
      </c>
      <c r="N81" s="18">
        <v>0</v>
      </c>
      <c r="O81" s="29" t="s">
        <v>496</v>
      </c>
      <c r="P81" s="18" t="s">
        <v>497</v>
      </c>
      <c r="Q81" s="18" t="s">
        <v>393</v>
      </c>
      <c r="R81" s="18" t="s">
        <v>104</v>
      </c>
      <c r="S81" s="18" t="s">
        <v>24</v>
      </c>
      <c r="T81" s="18" t="s">
        <v>24</v>
      </c>
      <c r="U81" s="18" t="s">
        <v>24</v>
      </c>
      <c r="V81" s="18"/>
      <c r="W81" s="18" t="s">
        <v>498</v>
      </c>
      <c r="X81" s="18">
        <v>13597145308</v>
      </c>
      <c r="Y81" s="18"/>
      <c r="Z81" s="18"/>
      <c r="AA81" s="18">
        <v>3290</v>
      </c>
      <c r="AB81" s="18">
        <v>13014</v>
      </c>
      <c r="AC81" s="18">
        <v>13014</v>
      </c>
      <c r="AD81" s="18" t="s">
        <v>132</v>
      </c>
      <c r="AE81" s="18" t="s">
        <v>104</v>
      </c>
      <c r="AF81" s="18" t="s">
        <v>499</v>
      </c>
      <c r="AG81" s="18" t="s">
        <v>24</v>
      </c>
      <c r="AH81" s="18" t="s">
        <v>24</v>
      </c>
    </row>
    <row r="82" s="57" customFormat="1" ht="57" customHeight="1" spans="1:34">
      <c r="A82" s="18">
        <v>71</v>
      </c>
      <c r="B82" s="18" t="s">
        <v>493</v>
      </c>
      <c r="C82" s="18" t="s">
        <v>493</v>
      </c>
      <c r="D82" s="18" t="s">
        <v>500</v>
      </c>
      <c r="E82" s="18" t="s">
        <v>501</v>
      </c>
      <c r="F82" s="18" t="s">
        <v>99</v>
      </c>
      <c r="G82" s="18"/>
      <c r="H82" s="18"/>
      <c r="I82" s="18" t="s">
        <v>270</v>
      </c>
      <c r="J82" s="18" t="s">
        <v>252</v>
      </c>
      <c r="K82" s="18">
        <v>70</v>
      </c>
      <c r="L82" s="18">
        <v>70</v>
      </c>
      <c r="M82" s="18">
        <v>0</v>
      </c>
      <c r="N82" s="18">
        <v>0</v>
      </c>
      <c r="O82" s="29" t="s">
        <v>502</v>
      </c>
      <c r="P82" s="18" t="s">
        <v>503</v>
      </c>
      <c r="Q82" s="18" t="s">
        <v>393</v>
      </c>
      <c r="R82" s="18" t="s">
        <v>104</v>
      </c>
      <c r="S82" s="18" t="s">
        <v>24</v>
      </c>
      <c r="T82" s="18" t="s">
        <v>24</v>
      </c>
      <c r="U82" s="18" t="s">
        <v>24</v>
      </c>
      <c r="V82" s="18"/>
      <c r="W82" s="18" t="s">
        <v>498</v>
      </c>
      <c r="X82" s="18">
        <v>13597145308</v>
      </c>
      <c r="Y82" s="18">
        <v>3290</v>
      </c>
      <c r="Z82" s="18">
        <v>13458</v>
      </c>
      <c r="AA82" s="18">
        <v>3290</v>
      </c>
      <c r="AB82" s="18">
        <v>13458</v>
      </c>
      <c r="AC82" s="18">
        <v>13458</v>
      </c>
      <c r="AD82" s="18" t="s">
        <v>104</v>
      </c>
      <c r="AE82" s="18" t="s">
        <v>132</v>
      </c>
      <c r="AF82" s="18" t="s">
        <v>499</v>
      </c>
      <c r="AG82" s="18" t="s">
        <v>24</v>
      </c>
      <c r="AH82" s="18" t="s">
        <v>24</v>
      </c>
    </row>
    <row r="83" s="60" customFormat="1" ht="47" customHeight="1" spans="1:34">
      <c r="A83" s="18">
        <v>72</v>
      </c>
      <c r="B83" s="18" t="s">
        <v>225</v>
      </c>
      <c r="C83" s="40"/>
      <c r="D83" s="40"/>
      <c r="E83" s="18" t="s">
        <v>504</v>
      </c>
      <c r="F83" s="18" t="s">
        <v>99</v>
      </c>
      <c r="G83" s="38" t="s">
        <v>505</v>
      </c>
      <c r="H83" s="38"/>
      <c r="I83" s="38"/>
      <c r="J83" s="18"/>
      <c r="K83" s="18">
        <v>600</v>
      </c>
      <c r="L83" s="18">
        <v>600</v>
      </c>
      <c r="M83" s="18">
        <v>0</v>
      </c>
      <c r="N83" s="18">
        <v>0</v>
      </c>
      <c r="O83" s="29" t="s">
        <v>506</v>
      </c>
      <c r="P83" s="18"/>
      <c r="Q83" s="18"/>
      <c r="R83" s="18"/>
      <c r="S83" s="18"/>
      <c r="T83" s="18"/>
      <c r="U83" s="18" t="s">
        <v>26</v>
      </c>
      <c r="V83" s="18"/>
      <c r="W83" s="18"/>
      <c r="X83" s="18"/>
      <c r="Y83" s="18"/>
      <c r="Z83" s="18"/>
      <c r="AA83" s="18"/>
      <c r="AB83" s="18"/>
      <c r="AC83" s="18"/>
      <c r="AD83" s="18"/>
      <c r="AE83" s="110"/>
      <c r="AF83" s="6"/>
      <c r="AG83" s="6" t="s">
        <v>26</v>
      </c>
      <c r="AH83" s="6" t="s">
        <v>26</v>
      </c>
    </row>
    <row r="84" s="61" customFormat="1" ht="58" customHeight="1" spans="1:34">
      <c r="A84" s="18">
        <v>73</v>
      </c>
      <c r="B84" s="18" t="s">
        <v>225</v>
      </c>
      <c r="C84" s="40"/>
      <c r="D84" s="40"/>
      <c r="E84" s="18" t="s">
        <v>507</v>
      </c>
      <c r="F84" s="18" t="s">
        <v>99</v>
      </c>
      <c r="G84" s="38" t="s">
        <v>216</v>
      </c>
      <c r="H84" s="38"/>
      <c r="I84" s="38"/>
      <c r="J84" s="18"/>
      <c r="K84" s="18">
        <v>400</v>
      </c>
      <c r="L84" s="18">
        <v>400</v>
      </c>
      <c r="M84" s="18"/>
      <c r="N84" s="18"/>
      <c r="O84" s="29" t="s">
        <v>508</v>
      </c>
      <c r="P84" s="18"/>
      <c r="Q84" s="18"/>
      <c r="R84" s="18"/>
      <c r="S84" s="18"/>
      <c r="T84" s="18"/>
      <c r="U84" s="18" t="s">
        <v>50</v>
      </c>
      <c r="V84" s="18" t="s">
        <v>509</v>
      </c>
      <c r="W84" s="18"/>
      <c r="X84" s="18"/>
      <c r="Y84" s="18"/>
      <c r="Z84" s="18"/>
      <c r="AA84" s="18"/>
      <c r="AB84" s="18"/>
      <c r="AC84" s="18"/>
      <c r="AD84" s="18"/>
      <c r="AE84" s="18"/>
      <c r="AF84" s="6"/>
      <c r="AG84" s="6"/>
      <c r="AH84" s="6"/>
    </row>
    <row r="85" s="57" customFormat="1" ht="33" customHeight="1" spans="1:34">
      <c r="A85" s="18">
        <v>74</v>
      </c>
      <c r="B85" s="18" t="s">
        <v>225</v>
      </c>
      <c r="C85" s="18" t="s">
        <v>292</v>
      </c>
      <c r="D85" s="18" t="s">
        <v>293</v>
      </c>
      <c r="E85" s="18" t="s">
        <v>510</v>
      </c>
      <c r="F85" s="18" t="s">
        <v>99</v>
      </c>
      <c r="G85" s="18" t="s">
        <v>182</v>
      </c>
      <c r="H85" s="18" t="s">
        <v>511</v>
      </c>
      <c r="I85" s="18" t="s">
        <v>270</v>
      </c>
      <c r="J85" s="18" t="s">
        <v>446</v>
      </c>
      <c r="K85" s="18">
        <v>282</v>
      </c>
      <c r="L85" s="18">
        <v>282</v>
      </c>
      <c r="M85" s="18">
        <v>0</v>
      </c>
      <c r="N85" s="18">
        <v>0</v>
      </c>
      <c r="O85" s="29" t="s">
        <v>512</v>
      </c>
      <c r="P85" s="18" t="s">
        <v>408</v>
      </c>
      <c r="Q85" s="18" t="s">
        <v>222</v>
      </c>
      <c r="R85" s="18" t="s">
        <v>104</v>
      </c>
      <c r="S85" s="18" t="s">
        <v>27</v>
      </c>
      <c r="T85" s="18"/>
      <c r="U85" s="18" t="s">
        <v>27</v>
      </c>
      <c r="V85" s="18"/>
      <c r="W85" s="18" t="s">
        <v>513</v>
      </c>
      <c r="X85" s="18" t="s">
        <v>514</v>
      </c>
      <c r="Y85" s="18">
        <v>325</v>
      </c>
      <c r="Z85" s="18">
        <v>930</v>
      </c>
      <c r="AA85" s="18"/>
      <c r="AB85" s="18"/>
      <c r="AC85" s="18">
        <v>930</v>
      </c>
      <c r="AD85" s="18" t="s">
        <v>132</v>
      </c>
      <c r="AE85" s="18" t="s">
        <v>132</v>
      </c>
      <c r="AF85" s="18"/>
      <c r="AG85" s="18" t="s">
        <v>27</v>
      </c>
      <c r="AH85" s="18" t="s">
        <v>27</v>
      </c>
    </row>
    <row r="86" s="57" customFormat="1" ht="33" customHeight="1" spans="1:34">
      <c r="A86" s="18">
        <v>75</v>
      </c>
      <c r="B86" s="18" t="s">
        <v>225</v>
      </c>
      <c r="C86" s="18" t="s">
        <v>515</v>
      </c>
      <c r="D86" s="18" t="s">
        <v>516</v>
      </c>
      <c r="E86" s="18" t="s">
        <v>517</v>
      </c>
      <c r="F86" s="18" t="s">
        <v>99</v>
      </c>
      <c r="G86" s="18"/>
      <c r="H86" s="18"/>
      <c r="I86" s="18" t="s">
        <v>270</v>
      </c>
      <c r="J86" s="18" t="s">
        <v>313</v>
      </c>
      <c r="K86" s="18">
        <v>200</v>
      </c>
      <c r="L86" s="18">
        <v>200</v>
      </c>
      <c r="M86" s="18">
        <v>0</v>
      </c>
      <c r="N86" s="18">
        <v>0</v>
      </c>
      <c r="O86" s="29" t="s">
        <v>518</v>
      </c>
      <c r="P86" s="18" t="s">
        <v>519</v>
      </c>
      <c r="Q86" s="18" t="s">
        <v>520</v>
      </c>
      <c r="R86" s="18" t="s">
        <v>132</v>
      </c>
      <c r="S86" s="18" t="s">
        <v>28</v>
      </c>
      <c r="T86" s="18"/>
      <c r="U86" s="18" t="s">
        <v>28</v>
      </c>
      <c r="V86" s="18"/>
      <c r="W86" s="18" t="s">
        <v>521</v>
      </c>
      <c r="X86" s="18">
        <v>13263827101</v>
      </c>
      <c r="Y86" s="18">
        <v>23532</v>
      </c>
      <c r="Z86" s="18">
        <v>181016</v>
      </c>
      <c r="AA86" s="18">
        <v>4261</v>
      </c>
      <c r="AB86" s="18">
        <v>15126</v>
      </c>
      <c r="AC86" s="18">
        <v>196142</v>
      </c>
      <c r="AD86" s="18" t="s">
        <v>132</v>
      </c>
      <c r="AE86" s="18" t="s">
        <v>132</v>
      </c>
      <c r="AF86" s="18"/>
      <c r="AG86" s="18" t="s">
        <v>28</v>
      </c>
      <c r="AH86" s="18" t="s">
        <v>28</v>
      </c>
    </row>
    <row r="87" s="57" customFormat="1" ht="40.5" spans="1:34">
      <c r="A87" s="18">
        <v>76</v>
      </c>
      <c r="B87" s="18" t="s">
        <v>493</v>
      </c>
      <c r="C87" s="18" t="s">
        <v>493</v>
      </c>
      <c r="D87" s="18" t="s">
        <v>522</v>
      </c>
      <c r="E87" s="18" t="s">
        <v>523</v>
      </c>
      <c r="F87" s="18" t="s">
        <v>99</v>
      </c>
      <c r="G87" s="18"/>
      <c r="H87" s="18"/>
      <c r="I87" s="18" t="s">
        <v>270</v>
      </c>
      <c r="J87" s="18" t="s">
        <v>252</v>
      </c>
      <c r="K87" s="18">
        <v>133</v>
      </c>
      <c r="L87" s="18">
        <v>133</v>
      </c>
      <c r="M87" s="18">
        <v>0</v>
      </c>
      <c r="N87" s="18">
        <v>0</v>
      </c>
      <c r="O87" s="29" t="s">
        <v>524</v>
      </c>
      <c r="P87" s="18" t="s">
        <v>525</v>
      </c>
      <c r="Q87" s="18" t="s">
        <v>526</v>
      </c>
      <c r="R87" s="18" t="s">
        <v>132</v>
      </c>
      <c r="S87" s="18" t="s">
        <v>31</v>
      </c>
      <c r="T87" s="18"/>
      <c r="U87" s="18" t="s">
        <v>31</v>
      </c>
      <c r="V87" s="18"/>
      <c r="W87" s="18" t="s">
        <v>527</v>
      </c>
      <c r="X87" s="18">
        <v>15878221189</v>
      </c>
      <c r="Y87" s="18">
        <v>3290</v>
      </c>
      <c r="Z87" s="18">
        <v>12887</v>
      </c>
      <c r="AA87" s="18">
        <v>3290</v>
      </c>
      <c r="AB87" s="18">
        <v>12887</v>
      </c>
      <c r="AC87" s="18">
        <v>12887</v>
      </c>
      <c r="AD87" s="18" t="s">
        <v>132</v>
      </c>
      <c r="AE87" s="18" t="s">
        <v>104</v>
      </c>
      <c r="AF87" s="18"/>
      <c r="AG87" s="18" t="s">
        <v>31</v>
      </c>
      <c r="AH87" s="18" t="s">
        <v>31</v>
      </c>
    </row>
    <row r="88" s="57" customFormat="1" ht="42" customHeight="1" spans="1:34">
      <c r="A88" s="18">
        <v>77</v>
      </c>
      <c r="B88" s="18" t="s">
        <v>225</v>
      </c>
      <c r="C88" s="18" t="s">
        <v>528</v>
      </c>
      <c r="D88" s="18" t="s">
        <v>528</v>
      </c>
      <c r="E88" s="18" t="s">
        <v>529</v>
      </c>
      <c r="F88" s="18" t="s">
        <v>99</v>
      </c>
      <c r="G88" s="18" t="s">
        <v>530</v>
      </c>
      <c r="H88" s="103" t="s">
        <v>531</v>
      </c>
      <c r="I88" s="18" t="s">
        <v>532</v>
      </c>
      <c r="J88" s="18" t="s">
        <v>533</v>
      </c>
      <c r="K88" s="40">
        <v>30</v>
      </c>
      <c r="L88" s="40">
        <v>30</v>
      </c>
      <c r="M88" s="40">
        <v>0</v>
      </c>
      <c r="N88" s="40">
        <v>0</v>
      </c>
      <c r="O88" s="29" t="s">
        <v>534</v>
      </c>
      <c r="P88" s="18" t="s">
        <v>535</v>
      </c>
      <c r="Q88" s="18" t="s">
        <v>536</v>
      </c>
      <c r="R88" s="40" t="s">
        <v>132</v>
      </c>
      <c r="S88" s="18" t="s">
        <v>537</v>
      </c>
      <c r="T88" s="18"/>
      <c r="U88" s="18" t="s">
        <v>537</v>
      </c>
      <c r="V88" s="40"/>
      <c r="W88" s="40" t="s">
        <v>538</v>
      </c>
      <c r="X88" s="18">
        <v>17677011675</v>
      </c>
      <c r="Y88" s="40">
        <v>18733</v>
      </c>
      <c r="Z88" s="40">
        <v>67306</v>
      </c>
      <c r="AA88" s="40">
        <v>3400</v>
      </c>
      <c r="AB88" s="40">
        <v>119901</v>
      </c>
      <c r="AC88" s="40">
        <v>67306</v>
      </c>
      <c r="AD88" s="40" t="s">
        <v>132</v>
      </c>
      <c r="AE88" s="40" t="s">
        <v>132</v>
      </c>
      <c r="AF88" s="18" t="s">
        <v>149</v>
      </c>
      <c r="AG88" s="18" t="s">
        <v>537</v>
      </c>
      <c r="AH88" s="18" t="s">
        <v>537</v>
      </c>
    </row>
    <row r="89" s="57" customFormat="1" ht="27" spans="1:34">
      <c r="A89" s="18">
        <v>78</v>
      </c>
      <c r="B89" s="18" t="s">
        <v>225</v>
      </c>
      <c r="C89" s="18" t="s">
        <v>292</v>
      </c>
      <c r="D89" s="18" t="s">
        <v>539</v>
      </c>
      <c r="E89" s="18" t="s">
        <v>540</v>
      </c>
      <c r="F89" s="18" t="s">
        <v>99</v>
      </c>
      <c r="G89" s="18" t="s">
        <v>429</v>
      </c>
      <c r="H89" s="18" t="s">
        <v>541</v>
      </c>
      <c r="I89" s="18" t="s">
        <v>542</v>
      </c>
      <c r="J89" s="18" t="s">
        <v>543</v>
      </c>
      <c r="K89" s="18">
        <v>72</v>
      </c>
      <c r="L89" s="18">
        <v>72</v>
      </c>
      <c r="M89" s="18"/>
      <c r="N89" s="18"/>
      <c r="O89" s="29" t="s">
        <v>544</v>
      </c>
      <c r="P89" s="18" t="s">
        <v>442</v>
      </c>
      <c r="Q89" s="18" t="s">
        <v>443</v>
      </c>
      <c r="R89" s="18" t="s">
        <v>104</v>
      </c>
      <c r="S89" s="18" t="s">
        <v>131</v>
      </c>
      <c r="T89" s="18"/>
      <c r="U89" s="18" t="s">
        <v>40</v>
      </c>
      <c r="V89" s="18"/>
      <c r="W89" s="18" t="s">
        <v>437</v>
      </c>
      <c r="X89" s="18">
        <v>13978240228</v>
      </c>
      <c r="Y89" s="18">
        <v>220</v>
      </c>
      <c r="Z89" s="18">
        <v>850</v>
      </c>
      <c r="AA89" s="18">
        <v>30</v>
      </c>
      <c r="AB89" s="18">
        <v>99</v>
      </c>
      <c r="AC89" s="18">
        <v>850</v>
      </c>
      <c r="AD89" s="18" t="s">
        <v>132</v>
      </c>
      <c r="AE89" s="18" t="s">
        <v>132</v>
      </c>
      <c r="AF89" s="18" t="s">
        <v>545</v>
      </c>
      <c r="AG89" s="18" t="s">
        <v>40</v>
      </c>
      <c r="AH89" s="18" t="s">
        <v>40</v>
      </c>
    </row>
    <row r="90" s="57" customFormat="1" ht="30" customHeight="1" spans="1:34">
      <c r="A90" s="18">
        <v>79</v>
      </c>
      <c r="B90" s="18" t="s">
        <v>225</v>
      </c>
      <c r="C90" s="18" t="s">
        <v>515</v>
      </c>
      <c r="D90" s="18" t="s">
        <v>546</v>
      </c>
      <c r="E90" s="18" t="s">
        <v>547</v>
      </c>
      <c r="F90" s="18" t="s">
        <v>99</v>
      </c>
      <c r="G90" s="18" t="s">
        <v>216</v>
      </c>
      <c r="H90" s="18" t="s">
        <v>548</v>
      </c>
      <c r="I90" s="18" t="s">
        <v>445</v>
      </c>
      <c r="J90" s="18" t="s">
        <v>446</v>
      </c>
      <c r="K90" s="18">
        <v>30</v>
      </c>
      <c r="L90" s="18">
        <v>30</v>
      </c>
      <c r="M90" s="18">
        <v>0</v>
      </c>
      <c r="N90" s="18">
        <v>0</v>
      </c>
      <c r="O90" s="29" t="s">
        <v>549</v>
      </c>
      <c r="P90" s="18" t="s">
        <v>550</v>
      </c>
      <c r="Q90" s="18" t="s">
        <v>222</v>
      </c>
      <c r="R90" s="18" t="s">
        <v>132</v>
      </c>
      <c r="S90" s="18" t="s">
        <v>50</v>
      </c>
      <c r="T90" s="18"/>
      <c r="U90" s="18" t="s">
        <v>50</v>
      </c>
      <c r="V90" s="18"/>
      <c r="W90" s="18" t="s">
        <v>223</v>
      </c>
      <c r="X90" s="18" t="s">
        <v>449</v>
      </c>
      <c r="Y90" s="18">
        <v>271</v>
      </c>
      <c r="Z90" s="18">
        <v>1350</v>
      </c>
      <c r="AA90" s="18">
        <v>77</v>
      </c>
      <c r="AB90" s="18">
        <v>242</v>
      </c>
      <c r="AC90" s="18">
        <v>1350</v>
      </c>
      <c r="AD90" s="18" t="s">
        <v>132</v>
      </c>
      <c r="AE90" s="18" t="s">
        <v>132</v>
      </c>
      <c r="AF90" s="18" t="s">
        <v>29</v>
      </c>
      <c r="AG90" s="18" t="s">
        <v>50</v>
      </c>
      <c r="AH90" s="18" t="s">
        <v>50</v>
      </c>
    </row>
    <row r="91" s="57" customFormat="1" ht="48" customHeight="1" spans="1:34">
      <c r="A91" s="18">
        <v>80</v>
      </c>
      <c r="B91" s="18" t="s">
        <v>225</v>
      </c>
      <c r="C91" s="18" t="s">
        <v>515</v>
      </c>
      <c r="D91" s="18" t="s">
        <v>516</v>
      </c>
      <c r="E91" s="18" t="s">
        <v>551</v>
      </c>
      <c r="F91" s="18" t="s">
        <v>99</v>
      </c>
      <c r="G91" s="18" t="s">
        <v>216</v>
      </c>
      <c r="H91" s="18" t="s">
        <v>552</v>
      </c>
      <c r="I91" s="18" t="s">
        <v>445</v>
      </c>
      <c r="J91" s="18" t="s">
        <v>446</v>
      </c>
      <c r="K91" s="18">
        <v>104</v>
      </c>
      <c r="L91" s="18">
        <v>104</v>
      </c>
      <c r="M91" s="18">
        <v>0</v>
      </c>
      <c r="N91" s="18">
        <v>0</v>
      </c>
      <c r="O91" s="29" t="s">
        <v>553</v>
      </c>
      <c r="P91" s="18" t="s">
        <v>454</v>
      </c>
      <c r="Q91" s="18" t="s">
        <v>222</v>
      </c>
      <c r="R91" s="18" t="s">
        <v>132</v>
      </c>
      <c r="S91" s="18" t="s">
        <v>50</v>
      </c>
      <c r="T91" s="18"/>
      <c r="U91" s="18" t="s">
        <v>50</v>
      </c>
      <c r="V91" s="18"/>
      <c r="W91" s="18" t="s">
        <v>223</v>
      </c>
      <c r="X91" s="18" t="s">
        <v>449</v>
      </c>
      <c r="Y91" s="18">
        <v>6288</v>
      </c>
      <c r="Z91" s="18">
        <v>22267</v>
      </c>
      <c r="AA91" s="18">
        <v>1190</v>
      </c>
      <c r="AB91" s="18">
        <v>3979</v>
      </c>
      <c r="AC91" s="18">
        <v>22267</v>
      </c>
      <c r="AD91" s="18" t="s">
        <v>132</v>
      </c>
      <c r="AE91" s="18" t="s">
        <v>132</v>
      </c>
      <c r="AF91" s="18"/>
      <c r="AG91" s="18" t="s">
        <v>50</v>
      </c>
      <c r="AH91" s="18" t="s">
        <v>50</v>
      </c>
    </row>
    <row r="92" s="9" customFormat="1" ht="32" customHeight="1" spans="1:33">
      <c r="A92" s="18"/>
      <c r="B92" s="67" t="s">
        <v>554</v>
      </c>
      <c r="C92" s="68"/>
      <c r="D92" s="68"/>
      <c r="E92" s="69"/>
      <c r="F92" s="18"/>
      <c r="G92" s="40"/>
      <c r="H92" s="40"/>
      <c r="I92" s="40"/>
      <c r="J92" s="40"/>
      <c r="K92" s="89">
        <f>SUM(K93:K95)</f>
        <v>3000</v>
      </c>
      <c r="L92" s="89">
        <f>SUM(L93:L95)</f>
        <v>3000</v>
      </c>
      <c r="M92" s="89">
        <f>SUM(M93:M95)</f>
        <v>0</v>
      </c>
      <c r="N92" s="89">
        <f>SUM(N93:N95)</f>
        <v>0</v>
      </c>
      <c r="O92" s="29"/>
      <c r="P92" s="29"/>
      <c r="Q92" s="18"/>
      <c r="R92" s="40"/>
      <c r="S92" s="18"/>
      <c r="T92" s="96"/>
      <c r="U92" s="40"/>
      <c r="V92" s="18"/>
      <c r="W92" s="18"/>
      <c r="X92" s="18"/>
      <c r="Y92" s="18"/>
      <c r="Z92" s="18"/>
      <c r="AA92" s="18"/>
      <c r="AB92" s="18"/>
      <c r="AC92" s="18"/>
      <c r="AD92" s="18"/>
      <c r="AE92" s="101"/>
      <c r="AG92" s="61"/>
    </row>
    <row r="93" s="9" customFormat="1" ht="32" customHeight="1" spans="1:33">
      <c r="A93" s="18">
        <v>81</v>
      </c>
      <c r="B93" s="18"/>
      <c r="C93" s="18"/>
      <c r="D93" s="18"/>
      <c r="E93" s="18" t="s">
        <v>54</v>
      </c>
      <c r="F93" s="18" t="s">
        <v>99</v>
      </c>
      <c r="G93" s="40" t="s">
        <v>158</v>
      </c>
      <c r="H93" s="40"/>
      <c r="I93" s="40"/>
      <c r="J93" s="40"/>
      <c r="K93" s="40">
        <v>1980</v>
      </c>
      <c r="L93" s="40">
        <v>1980</v>
      </c>
      <c r="M93" s="40"/>
      <c r="N93" s="40"/>
      <c r="O93" s="29" t="s">
        <v>555</v>
      </c>
      <c r="P93" s="29"/>
      <c r="Q93" s="18"/>
      <c r="R93" s="40"/>
      <c r="S93" s="18"/>
      <c r="T93" s="96"/>
      <c r="U93" s="18" t="s">
        <v>556</v>
      </c>
      <c r="V93" s="18"/>
      <c r="W93" s="18"/>
      <c r="X93" s="18"/>
      <c r="Y93" s="18"/>
      <c r="Z93" s="18"/>
      <c r="AA93" s="18"/>
      <c r="AB93" s="18"/>
      <c r="AC93" s="18"/>
      <c r="AD93" s="18"/>
      <c r="AE93" s="101"/>
      <c r="AG93" s="61"/>
    </row>
    <row r="94" s="9" customFormat="1" ht="32" customHeight="1" spans="1:33">
      <c r="A94" s="18">
        <v>82</v>
      </c>
      <c r="B94" s="18"/>
      <c r="C94" s="18"/>
      <c r="D94" s="18"/>
      <c r="E94" s="18" t="s">
        <v>56</v>
      </c>
      <c r="F94" s="18" t="s">
        <v>99</v>
      </c>
      <c r="G94" s="40" t="s">
        <v>158</v>
      </c>
      <c r="H94" s="40"/>
      <c r="I94" s="40"/>
      <c r="J94" s="40"/>
      <c r="K94" s="40">
        <v>20</v>
      </c>
      <c r="L94" s="40">
        <v>20</v>
      </c>
      <c r="M94" s="40"/>
      <c r="N94" s="40"/>
      <c r="O94" s="29" t="s">
        <v>56</v>
      </c>
      <c r="P94" s="29"/>
      <c r="Q94" s="18"/>
      <c r="R94" s="40"/>
      <c r="S94" s="18"/>
      <c r="T94" s="96"/>
      <c r="U94" s="18" t="s">
        <v>556</v>
      </c>
      <c r="V94" s="57"/>
      <c r="W94" s="57"/>
      <c r="X94" s="57"/>
      <c r="Y94" s="57"/>
      <c r="Z94" s="57"/>
      <c r="AA94" s="57"/>
      <c r="AB94" s="57"/>
      <c r="AC94" s="57"/>
      <c r="AD94" s="57"/>
      <c r="AE94" s="112"/>
      <c r="AG94" s="61"/>
    </row>
    <row r="95" s="9" customFormat="1" ht="32" customHeight="1" spans="1:33">
      <c r="A95" s="18">
        <v>83</v>
      </c>
      <c r="B95" s="40"/>
      <c r="C95" s="18"/>
      <c r="D95" s="18"/>
      <c r="E95" s="18" t="s">
        <v>57</v>
      </c>
      <c r="F95" s="18" t="s">
        <v>99</v>
      </c>
      <c r="G95" s="40" t="s">
        <v>158</v>
      </c>
      <c r="H95" s="40"/>
      <c r="I95" s="40"/>
      <c r="J95" s="40"/>
      <c r="K95" s="40">
        <v>1000</v>
      </c>
      <c r="L95" s="40">
        <v>1000</v>
      </c>
      <c r="M95" s="40"/>
      <c r="N95" s="40"/>
      <c r="O95" s="29" t="s">
        <v>557</v>
      </c>
      <c r="P95" s="29"/>
      <c r="Q95" s="18"/>
      <c r="R95" s="40"/>
      <c r="S95" s="18"/>
      <c r="T95" s="18"/>
      <c r="U95" s="18" t="s">
        <v>556</v>
      </c>
      <c r="V95" s="57"/>
      <c r="W95" s="57"/>
      <c r="X95" s="57"/>
      <c r="Y95" s="57"/>
      <c r="Z95" s="57"/>
      <c r="AA95" s="57"/>
      <c r="AB95" s="57"/>
      <c r="AC95" s="57"/>
      <c r="AD95" s="57"/>
      <c r="AE95" s="112"/>
      <c r="AG95" s="61"/>
    </row>
    <row r="96" ht="38" customHeight="1" spans="1:21">
      <c r="A96" s="104"/>
      <c r="B96" s="104"/>
      <c r="C96" s="104"/>
      <c r="D96" s="104"/>
      <c r="E96" s="104"/>
      <c r="F96" s="104"/>
      <c r="G96" s="104"/>
      <c r="H96" s="104"/>
      <c r="I96" s="104"/>
      <c r="J96" s="104"/>
      <c r="K96" s="104"/>
      <c r="L96" s="104"/>
      <c r="M96" s="104"/>
      <c r="N96" s="104"/>
      <c r="O96" s="104"/>
      <c r="P96" s="104"/>
      <c r="Q96" s="104"/>
      <c r="R96" s="104"/>
      <c r="S96" s="104"/>
      <c r="T96" s="104"/>
      <c r="U96" s="104"/>
    </row>
  </sheetData>
  <sortState ref="A18:AH86">
    <sortCondition ref="B18:B86"/>
  </sortState>
  <mergeCells count="35">
    <mergeCell ref="A1:B1"/>
    <mergeCell ref="A2:AF2"/>
    <mergeCell ref="A4:AF4"/>
    <mergeCell ref="K5:N5"/>
    <mergeCell ref="L6:N6"/>
    <mergeCell ref="B8:E8"/>
    <mergeCell ref="B9:E9"/>
    <mergeCell ref="B16:E16"/>
    <mergeCell ref="B80:E80"/>
    <mergeCell ref="B92:E92"/>
    <mergeCell ref="A96:U96"/>
    <mergeCell ref="A5:A7"/>
    <mergeCell ref="B5:B7"/>
    <mergeCell ref="C5:C7"/>
    <mergeCell ref="D5:D7"/>
    <mergeCell ref="E5:E7"/>
    <mergeCell ref="K6:K7"/>
    <mergeCell ref="O5:O7"/>
    <mergeCell ref="P5:P7"/>
    <mergeCell ref="Q5:Q7"/>
    <mergeCell ref="R5:R7"/>
    <mergeCell ref="S5:S7"/>
    <mergeCell ref="T5:T7"/>
    <mergeCell ref="U5:U7"/>
    <mergeCell ref="V5:V7"/>
    <mergeCell ref="W5:W7"/>
    <mergeCell ref="X5:X7"/>
    <mergeCell ref="AD5:AD7"/>
    <mergeCell ref="AE5:AE7"/>
    <mergeCell ref="AF5:AF7"/>
    <mergeCell ref="AG5:AG7"/>
    <mergeCell ref="AH5:AH7"/>
    <mergeCell ref="F5:H6"/>
    <mergeCell ref="I5:J6"/>
    <mergeCell ref="Y5:AC6"/>
  </mergeCells>
  <conditionalFormatting sqref="E73">
    <cfRule type="duplicateValues" dxfId="0" priority="1"/>
  </conditionalFormatting>
  <conditionalFormatting sqref="E23:E24 E77">
    <cfRule type="duplicateValues" dxfId="0" priority="3"/>
  </conditionalFormatting>
  <pageMargins left="0.751388888888889" right="0.751388888888889" top="0.60625" bottom="0.409027777777778" header="0.5" footer="0.5"/>
  <pageSetup paperSize="9" scale="63" orientation="landscape" horizontalDpi="600"/>
  <headerFooter/>
  <rowBreaks count="6" manualBreakCount="6">
    <brk id="26" max="31" man="1"/>
    <brk id="44" max="31" man="1"/>
    <brk id="64" max="31" man="1"/>
    <brk id="79" max="31" man="1"/>
    <brk id="95" max="16383" man="1"/>
    <brk id="96"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G306"/>
  <sheetViews>
    <sheetView view="pageBreakPreview" zoomScaleNormal="100" workbookViewId="0">
      <selection activeCell="M11" sqref="M11"/>
    </sheetView>
  </sheetViews>
  <sheetFormatPr defaultColWidth="9" defaultRowHeight="13.5"/>
  <cols>
    <col min="1" max="1" width="4.25833333333333" style="10" customWidth="1"/>
    <col min="2" max="2" width="12.3833333333333" style="10" customWidth="1"/>
    <col min="3" max="3" width="21.7" style="10" hidden="1" customWidth="1"/>
    <col min="4" max="4" width="15.7583333333333" style="10" hidden="1" customWidth="1"/>
    <col min="5" max="5" width="38.125" style="10" customWidth="1"/>
    <col min="6" max="6" width="7.71666666666667" style="10" customWidth="1"/>
    <col min="7" max="7" width="9.31666666666667" style="10" customWidth="1"/>
    <col min="8" max="8" width="19.4333333333333" style="10" customWidth="1"/>
    <col min="9" max="9" width="10.7916666666667" style="10" hidden="1" customWidth="1"/>
    <col min="10" max="10" width="11.275" style="10" hidden="1" customWidth="1"/>
    <col min="11" max="11" width="11.7" style="10" customWidth="1"/>
    <col min="12" max="12" width="14.6583333333333" style="10" customWidth="1"/>
    <col min="13" max="14" width="9.775" style="10" customWidth="1"/>
    <col min="15" max="15" width="60.9333333333333" style="10" customWidth="1"/>
    <col min="16" max="16" width="30.5" style="10" hidden="1" customWidth="1"/>
    <col min="17" max="17" width="25.75" style="10" hidden="1" customWidth="1"/>
    <col min="18" max="18" width="10.1083333333333" style="10" hidden="1" customWidth="1"/>
    <col min="19" max="20" width="10.125" style="10" hidden="1" customWidth="1"/>
    <col min="21" max="21" width="10.125" style="10" customWidth="1"/>
    <col min="22" max="22" width="10.9" style="10" hidden="1" customWidth="1"/>
    <col min="23" max="23" width="12.8166666666667" style="10" hidden="1" customWidth="1"/>
    <col min="24" max="24" width="9.99166666666667" style="10" hidden="1" customWidth="1"/>
    <col min="25" max="25" width="9.425" style="10" hidden="1" customWidth="1"/>
    <col min="26" max="26" width="15.1083333333333" style="10" hidden="1" customWidth="1"/>
    <col min="27" max="27" width="15" style="10" hidden="1" customWidth="1"/>
    <col min="28" max="28" width="12.3833333333333" style="10" hidden="1" customWidth="1"/>
    <col min="29" max="30" width="10.7833333333333" style="10" hidden="1" customWidth="1"/>
    <col min="31" max="31" width="14.425" style="10" hidden="1" customWidth="1"/>
    <col min="32" max="33" width="10.125" style="10" hidden="1" customWidth="1"/>
    <col min="34" max="16383" width="27.6083333333333" style="10"/>
    <col min="16384" max="16384" width="9" style="10"/>
  </cols>
  <sheetData>
    <row r="1" s="1" customFormat="1" spans="1:2">
      <c r="A1" s="11"/>
      <c r="B1" s="11"/>
    </row>
    <row r="2" s="1" customFormat="1" ht="24" spans="1:33">
      <c r="A2" s="12" t="s">
        <v>558</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2"/>
      <c r="AG2" s="2"/>
    </row>
    <row r="3" s="2" customFormat="1" ht="15"/>
    <row r="4" s="2" customFormat="1" ht="15" spans="1:1">
      <c r="A4" s="2" t="s">
        <v>559</v>
      </c>
    </row>
    <row r="5" s="3" customFormat="1" ht="19" customHeight="1" spans="1:33">
      <c r="A5" s="13" t="s">
        <v>2</v>
      </c>
      <c r="B5" s="13" t="s">
        <v>61</v>
      </c>
      <c r="C5" s="13" t="s">
        <v>62</v>
      </c>
      <c r="D5" s="13" t="s">
        <v>63</v>
      </c>
      <c r="E5" s="13" t="s">
        <v>64</v>
      </c>
      <c r="F5" s="13" t="s">
        <v>65</v>
      </c>
      <c r="G5" s="14"/>
      <c r="H5" s="14"/>
      <c r="I5" s="13" t="s">
        <v>66</v>
      </c>
      <c r="J5" s="14"/>
      <c r="K5" s="13" t="s">
        <v>67</v>
      </c>
      <c r="L5" s="14"/>
      <c r="M5" s="14"/>
      <c r="N5" s="14"/>
      <c r="O5" s="13" t="s">
        <v>68</v>
      </c>
      <c r="P5" s="13" t="s">
        <v>69</v>
      </c>
      <c r="Q5" s="13" t="s">
        <v>70</v>
      </c>
      <c r="R5" s="13" t="s">
        <v>71</v>
      </c>
      <c r="S5" s="13" t="s">
        <v>72</v>
      </c>
      <c r="T5" s="31" t="s">
        <v>73</v>
      </c>
      <c r="U5" s="13" t="s">
        <v>74</v>
      </c>
      <c r="V5" s="13" t="s">
        <v>75</v>
      </c>
      <c r="W5" s="13" t="s">
        <v>76</v>
      </c>
      <c r="X5" s="13" t="s">
        <v>77</v>
      </c>
      <c r="Y5" s="14"/>
      <c r="Z5" s="14"/>
      <c r="AA5" s="14"/>
      <c r="AB5" s="14"/>
      <c r="AC5" s="13" t="s">
        <v>78</v>
      </c>
      <c r="AD5" s="13" t="s">
        <v>79</v>
      </c>
      <c r="AE5" s="35" t="s">
        <v>8</v>
      </c>
      <c r="AF5" s="13" t="s">
        <v>72</v>
      </c>
      <c r="AG5" s="13" t="s">
        <v>74</v>
      </c>
    </row>
    <row r="6" s="3" customFormat="1" ht="23" customHeight="1" spans="1:33">
      <c r="A6" s="14"/>
      <c r="B6" s="14"/>
      <c r="C6" s="14"/>
      <c r="D6" s="14"/>
      <c r="E6" s="14"/>
      <c r="F6" s="14"/>
      <c r="G6" s="14"/>
      <c r="H6" s="14"/>
      <c r="I6" s="14"/>
      <c r="J6" s="14"/>
      <c r="K6" s="13" t="s">
        <v>80</v>
      </c>
      <c r="L6" s="13" t="s">
        <v>81</v>
      </c>
      <c r="M6" s="14"/>
      <c r="N6" s="14"/>
      <c r="O6" s="14"/>
      <c r="P6" s="14"/>
      <c r="Q6" s="14"/>
      <c r="R6" s="14"/>
      <c r="S6" s="14"/>
      <c r="T6" s="32"/>
      <c r="U6" s="14"/>
      <c r="V6" s="14"/>
      <c r="W6" s="14"/>
      <c r="X6" s="14"/>
      <c r="Y6" s="14"/>
      <c r="Z6" s="14"/>
      <c r="AA6" s="14"/>
      <c r="AB6" s="14"/>
      <c r="AC6" s="14"/>
      <c r="AD6" s="14"/>
      <c r="AE6" s="36"/>
      <c r="AF6" s="14"/>
      <c r="AG6" s="14"/>
    </row>
    <row r="7" s="3" customFormat="1" ht="34" customHeight="1" spans="1:33">
      <c r="A7" s="14"/>
      <c r="B7" s="14"/>
      <c r="C7" s="14"/>
      <c r="D7" s="14"/>
      <c r="E7" s="14"/>
      <c r="F7" s="13" t="s">
        <v>82</v>
      </c>
      <c r="G7" s="13" t="s">
        <v>83</v>
      </c>
      <c r="H7" s="13" t="s">
        <v>84</v>
      </c>
      <c r="I7" s="13" t="s">
        <v>85</v>
      </c>
      <c r="J7" s="13" t="s">
        <v>86</v>
      </c>
      <c r="K7" s="14"/>
      <c r="L7" s="13" t="s">
        <v>87</v>
      </c>
      <c r="M7" s="13" t="s">
        <v>88</v>
      </c>
      <c r="N7" s="13" t="s">
        <v>89</v>
      </c>
      <c r="O7" s="14"/>
      <c r="P7" s="14"/>
      <c r="Q7" s="14"/>
      <c r="R7" s="14"/>
      <c r="S7" s="14"/>
      <c r="T7" s="33"/>
      <c r="U7" s="14"/>
      <c r="V7" s="14"/>
      <c r="W7" s="14"/>
      <c r="X7" s="13" t="s">
        <v>90</v>
      </c>
      <c r="Y7" s="13" t="s">
        <v>91</v>
      </c>
      <c r="Z7" s="13" t="s">
        <v>92</v>
      </c>
      <c r="AA7" s="13" t="s">
        <v>93</v>
      </c>
      <c r="AB7" s="13" t="s">
        <v>94</v>
      </c>
      <c r="AC7" s="14"/>
      <c r="AD7" s="14"/>
      <c r="AE7" s="36"/>
      <c r="AF7" s="14"/>
      <c r="AG7" s="14"/>
    </row>
    <row r="8" s="3" customFormat="1" ht="34" customHeight="1" spans="1:33">
      <c r="A8" s="14"/>
      <c r="B8" s="15" t="s">
        <v>560</v>
      </c>
      <c r="C8" s="16"/>
      <c r="D8" s="16"/>
      <c r="E8" s="17"/>
      <c r="F8" s="13"/>
      <c r="G8" s="13"/>
      <c r="H8" s="13"/>
      <c r="I8" s="13"/>
      <c r="J8" s="13"/>
      <c r="K8" s="27">
        <f t="shared" ref="K8:N8" si="0">SUM(K9+K39+K44+K62+K82+K86+K104+K120+K138+K156+K176+K193+K209+K236+K251+K269+K289)</f>
        <v>20875.21</v>
      </c>
      <c r="L8" s="14">
        <f t="shared" si="0"/>
        <v>20875.21</v>
      </c>
      <c r="M8" s="14">
        <f t="shared" si="0"/>
        <v>0</v>
      </c>
      <c r="N8" s="14">
        <f t="shared" si="0"/>
        <v>0</v>
      </c>
      <c r="O8" s="14"/>
      <c r="P8" s="14"/>
      <c r="Q8" s="14"/>
      <c r="R8" s="14"/>
      <c r="S8" s="14"/>
      <c r="T8" s="33"/>
      <c r="U8" s="14"/>
      <c r="V8" s="14"/>
      <c r="W8" s="14"/>
      <c r="X8" s="13"/>
      <c r="Y8" s="13"/>
      <c r="Z8" s="13"/>
      <c r="AA8" s="13"/>
      <c r="AB8" s="13"/>
      <c r="AC8" s="14"/>
      <c r="AD8" s="14"/>
      <c r="AE8" s="36"/>
      <c r="AF8" s="37"/>
      <c r="AG8" s="39"/>
    </row>
    <row r="9" s="4" customFormat="1" ht="30" customHeight="1" spans="1:32">
      <c r="A9" s="18"/>
      <c r="B9" s="19" t="s">
        <v>561</v>
      </c>
      <c r="C9" s="20"/>
      <c r="D9" s="20"/>
      <c r="E9" s="21"/>
      <c r="F9" s="18"/>
      <c r="G9" s="18"/>
      <c r="H9" s="18"/>
      <c r="I9" s="18"/>
      <c r="J9" s="18"/>
      <c r="K9" s="28">
        <v>3837</v>
      </c>
      <c r="L9" s="28">
        <v>3837</v>
      </c>
      <c r="M9" s="28">
        <f>SUM(M10:M38)</f>
        <v>0</v>
      </c>
      <c r="N9" s="28">
        <f>SUM(N10:N38)</f>
        <v>0</v>
      </c>
      <c r="O9" s="29"/>
      <c r="P9" s="29"/>
      <c r="Q9" s="29"/>
      <c r="R9" s="18"/>
      <c r="S9" s="18"/>
      <c r="T9" s="18"/>
      <c r="U9" s="18"/>
      <c r="V9" s="18"/>
      <c r="W9" s="18"/>
      <c r="X9" s="18"/>
      <c r="Y9" s="18"/>
      <c r="Z9" s="18"/>
      <c r="AA9" s="18"/>
      <c r="AB9" s="18"/>
      <c r="AC9" s="18"/>
      <c r="AD9" s="18"/>
      <c r="AE9" s="29"/>
      <c r="AF9" s="5"/>
    </row>
    <row r="10" s="5" customFormat="1" ht="25" customHeight="1" spans="1:31">
      <c r="A10" s="18">
        <v>1</v>
      </c>
      <c r="B10" s="18" t="s">
        <v>562</v>
      </c>
      <c r="C10" s="18" t="s">
        <v>179</v>
      </c>
      <c r="D10" s="18" t="s">
        <v>427</v>
      </c>
      <c r="E10" s="18" t="s">
        <v>563</v>
      </c>
      <c r="F10" s="18" t="s">
        <v>99</v>
      </c>
      <c r="G10" s="18" t="s">
        <v>429</v>
      </c>
      <c r="H10" s="18" t="s">
        <v>564</v>
      </c>
      <c r="I10" s="18" t="s">
        <v>431</v>
      </c>
      <c r="J10" s="30" t="s">
        <v>112</v>
      </c>
      <c r="K10" s="18">
        <v>200</v>
      </c>
      <c r="L10" s="18">
        <v>200</v>
      </c>
      <c r="M10" s="18"/>
      <c r="N10" s="18"/>
      <c r="O10" s="29" t="s">
        <v>565</v>
      </c>
      <c r="P10" s="18" t="s">
        <v>566</v>
      </c>
      <c r="Q10" s="18" t="s">
        <v>567</v>
      </c>
      <c r="R10" s="18" t="s">
        <v>132</v>
      </c>
      <c r="S10" s="29" t="s">
        <v>131</v>
      </c>
      <c r="T10" s="29" t="s">
        <v>147</v>
      </c>
      <c r="U10" s="29" t="s">
        <v>131</v>
      </c>
      <c r="V10" s="18" t="s">
        <v>437</v>
      </c>
      <c r="W10" s="18">
        <v>13978240228</v>
      </c>
      <c r="X10" s="18">
        <v>40</v>
      </c>
      <c r="Y10" s="18">
        <v>157</v>
      </c>
      <c r="Z10" s="18">
        <v>30</v>
      </c>
      <c r="AA10" s="18">
        <v>119</v>
      </c>
      <c r="AB10" s="18">
        <v>157</v>
      </c>
      <c r="AC10" s="18" t="s">
        <v>132</v>
      </c>
      <c r="AD10" s="18" t="s">
        <v>132</v>
      </c>
      <c r="AE10" s="18"/>
    </row>
    <row r="11" s="5" customFormat="1" ht="25" customHeight="1" spans="1:31">
      <c r="A11" s="18">
        <v>2</v>
      </c>
      <c r="B11" s="18" t="s">
        <v>562</v>
      </c>
      <c r="C11" s="18" t="s">
        <v>201</v>
      </c>
      <c r="D11" s="18" t="s">
        <v>276</v>
      </c>
      <c r="E11" s="18" t="s">
        <v>568</v>
      </c>
      <c r="F11" s="18" t="s">
        <v>99</v>
      </c>
      <c r="G11" s="18" t="s">
        <v>295</v>
      </c>
      <c r="H11" s="18" t="s">
        <v>569</v>
      </c>
      <c r="I11" s="18" t="s">
        <v>570</v>
      </c>
      <c r="J11" s="18" t="s">
        <v>571</v>
      </c>
      <c r="K11" s="18">
        <v>170</v>
      </c>
      <c r="L11" s="18">
        <v>170</v>
      </c>
      <c r="M11" s="18"/>
      <c r="N11" s="18"/>
      <c r="O11" s="29" t="s">
        <v>572</v>
      </c>
      <c r="P11" s="18" t="s">
        <v>573</v>
      </c>
      <c r="Q11" s="18" t="s">
        <v>574</v>
      </c>
      <c r="R11" s="18" t="s">
        <v>104</v>
      </c>
      <c r="S11" s="18" t="s">
        <v>575</v>
      </c>
      <c r="T11" s="29" t="s">
        <v>147</v>
      </c>
      <c r="U11" s="29" t="s">
        <v>131</v>
      </c>
      <c r="V11" s="18" t="s">
        <v>301</v>
      </c>
      <c r="W11" s="18" t="s">
        <v>302</v>
      </c>
      <c r="X11" s="18">
        <v>53</v>
      </c>
      <c r="Y11" s="18">
        <v>179</v>
      </c>
      <c r="Z11" s="18">
        <v>15</v>
      </c>
      <c r="AA11" s="18">
        <v>47</v>
      </c>
      <c r="AB11" s="18">
        <v>179</v>
      </c>
      <c r="AC11" s="18" t="s">
        <v>132</v>
      </c>
      <c r="AD11" s="18" t="s">
        <v>132</v>
      </c>
      <c r="AE11" s="18" t="s">
        <v>149</v>
      </c>
    </row>
    <row r="12" s="5" customFormat="1" ht="32" customHeight="1" spans="1:31">
      <c r="A12" s="18">
        <v>3</v>
      </c>
      <c r="B12" s="18" t="s">
        <v>562</v>
      </c>
      <c r="C12" s="18" t="s">
        <v>179</v>
      </c>
      <c r="D12" s="18" t="s">
        <v>202</v>
      </c>
      <c r="E12" s="18" t="s">
        <v>576</v>
      </c>
      <c r="F12" s="18" t="s">
        <v>99</v>
      </c>
      <c r="G12" s="18" t="s">
        <v>577</v>
      </c>
      <c r="H12" s="18" t="s">
        <v>578</v>
      </c>
      <c r="I12" s="18">
        <v>2025.01</v>
      </c>
      <c r="J12" s="18">
        <v>2025.12</v>
      </c>
      <c r="K12" s="18">
        <v>200</v>
      </c>
      <c r="L12" s="18">
        <v>200</v>
      </c>
      <c r="M12" s="18"/>
      <c r="N12" s="18"/>
      <c r="O12" s="29" t="s">
        <v>579</v>
      </c>
      <c r="P12" s="18" t="s">
        <v>580</v>
      </c>
      <c r="Q12" s="18" t="s">
        <v>222</v>
      </c>
      <c r="R12" s="18" t="s">
        <v>132</v>
      </c>
      <c r="S12" s="18" t="s">
        <v>41</v>
      </c>
      <c r="T12" s="29" t="s">
        <v>147</v>
      </c>
      <c r="U12" s="29" t="s">
        <v>131</v>
      </c>
      <c r="V12" s="18" t="s">
        <v>301</v>
      </c>
      <c r="W12" s="18" t="s">
        <v>302</v>
      </c>
      <c r="X12" s="18">
        <v>120</v>
      </c>
      <c r="Y12" s="18">
        <v>392</v>
      </c>
      <c r="Z12" s="18">
        <v>34</v>
      </c>
      <c r="AA12" s="18">
        <v>138</v>
      </c>
      <c r="AB12" s="18">
        <f>SUM(Y12+AA12)</f>
        <v>530</v>
      </c>
      <c r="AC12" s="38" t="s">
        <v>132</v>
      </c>
      <c r="AD12" s="38" t="s">
        <v>132</v>
      </c>
      <c r="AE12" s="18" t="s">
        <v>149</v>
      </c>
    </row>
    <row r="13" s="5" customFormat="1" ht="31" customHeight="1" spans="1:31">
      <c r="A13" s="18">
        <v>4</v>
      </c>
      <c r="B13" s="18" t="s">
        <v>562</v>
      </c>
      <c r="C13" s="18" t="s">
        <v>201</v>
      </c>
      <c r="D13" s="18" t="s">
        <v>276</v>
      </c>
      <c r="E13" s="18" t="s">
        <v>581</v>
      </c>
      <c r="F13" s="18" t="s">
        <v>99</v>
      </c>
      <c r="G13" s="18" t="s">
        <v>295</v>
      </c>
      <c r="H13" s="18" t="s">
        <v>296</v>
      </c>
      <c r="I13" s="18" t="s">
        <v>570</v>
      </c>
      <c r="J13" s="18" t="s">
        <v>571</v>
      </c>
      <c r="K13" s="18">
        <v>200</v>
      </c>
      <c r="L13" s="18">
        <v>200</v>
      </c>
      <c r="M13" s="18"/>
      <c r="N13" s="18"/>
      <c r="O13" s="29" t="s">
        <v>582</v>
      </c>
      <c r="P13" s="18" t="s">
        <v>573</v>
      </c>
      <c r="Q13" s="18" t="s">
        <v>574</v>
      </c>
      <c r="R13" s="18" t="s">
        <v>104</v>
      </c>
      <c r="S13" s="18" t="s">
        <v>575</v>
      </c>
      <c r="T13" s="29" t="s">
        <v>147</v>
      </c>
      <c r="U13" s="29" t="s">
        <v>131</v>
      </c>
      <c r="V13" s="18" t="s">
        <v>301</v>
      </c>
      <c r="W13" s="18" t="s">
        <v>302</v>
      </c>
      <c r="X13" s="18">
        <v>151</v>
      </c>
      <c r="Y13" s="18">
        <v>482</v>
      </c>
      <c r="Z13" s="18">
        <v>57</v>
      </c>
      <c r="AA13" s="18">
        <v>216</v>
      </c>
      <c r="AB13" s="18">
        <v>482</v>
      </c>
      <c r="AC13" s="18" t="s">
        <v>132</v>
      </c>
      <c r="AD13" s="18" t="s">
        <v>132</v>
      </c>
      <c r="AE13" s="18" t="s">
        <v>149</v>
      </c>
    </row>
    <row r="14" s="5" customFormat="1" ht="31" customHeight="1" spans="1:31">
      <c r="A14" s="18">
        <v>5</v>
      </c>
      <c r="B14" s="18" t="s">
        <v>97</v>
      </c>
      <c r="C14" s="18" t="s">
        <v>179</v>
      </c>
      <c r="D14" s="18" t="s">
        <v>191</v>
      </c>
      <c r="E14" s="22" t="s">
        <v>583</v>
      </c>
      <c r="F14" s="18" t="s">
        <v>99</v>
      </c>
      <c r="G14" s="18" t="s">
        <v>216</v>
      </c>
      <c r="H14" s="18" t="s">
        <v>584</v>
      </c>
      <c r="I14" s="18" t="s">
        <v>206</v>
      </c>
      <c r="J14" s="18" t="s">
        <v>101</v>
      </c>
      <c r="K14" s="18">
        <v>98.8</v>
      </c>
      <c r="L14" s="18">
        <v>98.8</v>
      </c>
      <c r="M14" s="18"/>
      <c r="N14" s="18"/>
      <c r="O14" s="29" t="s">
        <v>585</v>
      </c>
      <c r="P14" s="18" t="s">
        <v>586</v>
      </c>
      <c r="Q14" s="18" t="s">
        <v>587</v>
      </c>
      <c r="R14" s="18"/>
      <c r="S14" s="18" t="s">
        <v>23</v>
      </c>
      <c r="T14" s="18" t="s">
        <v>147</v>
      </c>
      <c r="U14" s="29" t="s">
        <v>131</v>
      </c>
      <c r="V14" s="18" t="s">
        <v>588</v>
      </c>
      <c r="W14" s="18"/>
      <c r="X14" s="18"/>
      <c r="Y14" s="18"/>
      <c r="Z14" s="18"/>
      <c r="AA14" s="18"/>
      <c r="AB14" s="18"/>
      <c r="AC14" s="18"/>
      <c r="AD14" s="18"/>
      <c r="AE14" s="18"/>
    </row>
    <row r="15" s="5" customFormat="1" ht="28" customHeight="1" spans="1:31">
      <c r="A15" s="18">
        <v>6</v>
      </c>
      <c r="B15" s="18" t="s">
        <v>562</v>
      </c>
      <c r="C15" s="18" t="s">
        <v>179</v>
      </c>
      <c r="D15" s="18" t="s">
        <v>191</v>
      </c>
      <c r="E15" s="22" t="s">
        <v>589</v>
      </c>
      <c r="F15" s="18" t="s">
        <v>99</v>
      </c>
      <c r="G15" s="18" t="s">
        <v>216</v>
      </c>
      <c r="H15" s="18" t="s">
        <v>584</v>
      </c>
      <c r="I15" s="18" t="s">
        <v>206</v>
      </c>
      <c r="J15" s="18" t="s">
        <v>101</v>
      </c>
      <c r="K15" s="18">
        <v>64.6</v>
      </c>
      <c r="L15" s="18">
        <v>64.6</v>
      </c>
      <c r="M15" s="18"/>
      <c r="N15" s="18"/>
      <c r="O15" s="29" t="s">
        <v>590</v>
      </c>
      <c r="P15" s="18" t="s">
        <v>591</v>
      </c>
      <c r="Q15" s="18" t="s">
        <v>592</v>
      </c>
      <c r="R15" s="18"/>
      <c r="S15" s="18" t="s">
        <v>23</v>
      </c>
      <c r="T15" s="29" t="s">
        <v>147</v>
      </c>
      <c r="U15" s="29" t="s">
        <v>131</v>
      </c>
      <c r="V15" s="18" t="s">
        <v>593</v>
      </c>
      <c r="W15" s="18">
        <v>13978286601</v>
      </c>
      <c r="X15" s="18">
        <v>18</v>
      </c>
      <c r="Y15" s="18">
        <v>48</v>
      </c>
      <c r="Z15" s="18">
        <v>11</v>
      </c>
      <c r="AA15" s="18">
        <v>27</v>
      </c>
      <c r="AB15" s="18">
        <v>75</v>
      </c>
      <c r="AC15" s="18" t="s">
        <v>132</v>
      </c>
      <c r="AD15" s="18" t="s">
        <v>132</v>
      </c>
      <c r="AE15" s="18"/>
    </row>
    <row r="16" s="5" customFormat="1" ht="28" customHeight="1" spans="1:31">
      <c r="A16" s="18">
        <v>7</v>
      </c>
      <c r="B16" s="18" t="s">
        <v>562</v>
      </c>
      <c r="C16" s="18" t="s">
        <v>179</v>
      </c>
      <c r="D16" s="18" t="s">
        <v>191</v>
      </c>
      <c r="E16" s="18" t="s">
        <v>594</v>
      </c>
      <c r="F16" s="18" t="s">
        <v>99</v>
      </c>
      <c r="G16" s="18" t="s">
        <v>216</v>
      </c>
      <c r="H16" s="18" t="s">
        <v>584</v>
      </c>
      <c r="I16" s="18" t="s">
        <v>206</v>
      </c>
      <c r="J16" s="18" t="s">
        <v>101</v>
      </c>
      <c r="K16" s="18">
        <v>83.6</v>
      </c>
      <c r="L16" s="18">
        <v>83.6</v>
      </c>
      <c r="M16" s="18"/>
      <c r="N16" s="18"/>
      <c r="O16" s="29" t="s">
        <v>595</v>
      </c>
      <c r="P16" s="18" t="s">
        <v>596</v>
      </c>
      <c r="Q16" s="18" t="s">
        <v>597</v>
      </c>
      <c r="R16" s="18"/>
      <c r="S16" s="18" t="s">
        <v>23</v>
      </c>
      <c r="T16" s="29" t="s">
        <v>147</v>
      </c>
      <c r="U16" s="29" t="s">
        <v>131</v>
      </c>
      <c r="V16" s="18" t="s">
        <v>593</v>
      </c>
      <c r="W16" s="18">
        <v>13978286601</v>
      </c>
      <c r="X16" s="18">
        <v>42</v>
      </c>
      <c r="Y16" s="18">
        <v>104</v>
      </c>
      <c r="Z16" s="18">
        <v>15</v>
      </c>
      <c r="AA16" s="18">
        <v>36</v>
      </c>
      <c r="AB16" s="18">
        <v>140</v>
      </c>
      <c r="AC16" s="18" t="s">
        <v>132</v>
      </c>
      <c r="AD16" s="18" t="s">
        <v>132</v>
      </c>
      <c r="AE16" s="18"/>
    </row>
    <row r="17" s="6" customFormat="1" ht="28" customHeight="1" spans="1:32">
      <c r="A17" s="18">
        <v>8</v>
      </c>
      <c r="B17" s="18" t="s">
        <v>562</v>
      </c>
      <c r="C17" s="18" t="s">
        <v>179</v>
      </c>
      <c r="D17" s="18" t="s">
        <v>191</v>
      </c>
      <c r="E17" s="18" t="s">
        <v>598</v>
      </c>
      <c r="F17" s="18" t="s">
        <v>99</v>
      </c>
      <c r="G17" s="18" t="s">
        <v>216</v>
      </c>
      <c r="H17" s="18" t="s">
        <v>584</v>
      </c>
      <c r="I17" s="18" t="s">
        <v>206</v>
      </c>
      <c r="J17" s="18" t="s">
        <v>101</v>
      </c>
      <c r="K17" s="18">
        <v>58.4</v>
      </c>
      <c r="L17" s="18">
        <v>58.4</v>
      </c>
      <c r="M17" s="18"/>
      <c r="N17" s="18"/>
      <c r="O17" s="29" t="s">
        <v>599</v>
      </c>
      <c r="P17" s="18" t="s">
        <v>600</v>
      </c>
      <c r="Q17" s="18" t="s">
        <v>601</v>
      </c>
      <c r="R17" s="18"/>
      <c r="S17" s="18" t="s">
        <v>23</v>
      </c>
      <c r="T17" s="29" t="s">
        <v>147</v>
      </c>
      <c r="U17" s="29" t="s">
        <v>131</v>
      </c>
      <c r="V17" s="18" t="s">
        <v>593</v>
      </c>
      <c r="W17" s="18">
        <v>13978286601</v>
      </c>
      <c r="X17" s="18">
        <v>28</v>
      </c>
      <c r="Y17" s="18">
        <v>72</v>
      </c>
      <c r="Z17" s="18">
        <v>15</v>
      </c>
      <c r="AA17" s="18">
        <v>48</v>
      </c>
      <c r="AB17" s="18">
        <v>120</v>
      </c>
      <c r="AC17" s="18" t="s">
        <v>132</v>
      </c>
      <c r="AD17" s="18" t="s">
        <v>132</v>
      </c>
      <c r="AE17" s="24"/>
      <c r="AF17" s="5"/>
    </row>
    <row r="18" s="6" customFormat="1" ht="28" customHeight="1" spans="1:32">
      <c r="A18" s="18">
        <v>9</v>
      </c>
      <c r="B18" s="18" t="s">
        <v>562</v>
      </c>
      <c r="C18" s="18" t="s">
        <v>179</v>
      </c>
      <c r="D18" s="18" t="s">
        <v>191</v>
      </c>
      <c r="E18" s="18" t="s">
        <v>602</v>
      </c>
      <c r="F18" s="18" t="s">
        <v>99</v>
      </c>
      <c r="G18" s="18" t="s">
        <v>216</v>
      </c>
      <c r="H18" s="18" t="s">
        <v>584</v>
      </c>
      <c r="I18" s="18" t="s">
        <v>206</v>
      </c>
      <c r="J18" s="18" t="s">
        <v>101</v>
      </c>
      <c r="K18" s="18">
        <v>72</v>
      </c>
      <c r="L18" s="18">
        <v>72</v>
      </c>
      <c r="M18" s="18"/>
      <c r="N18" s="18"/>
      <c r="O18" s="29" t="s">
        <v>603</v>
      </c>
      <c r="P18" s="18" t="s">
        <v>600</v>
      </c>
      <c r="Q18" s="18" t="s">
        <v>604</v>
      </c>
      <c r="R18" s="18"/>
      <c r="S18" s="18" t="s">
        <v>23</v>
      </c>
      <c r="T18" s="29" t="s">
        <v>147</v>
      </c>
      <c r="U18" s="29" t="s">
        <v>131</v>
      </c>
      <c r="V18" s="18" t="s">
        <v>593</v>
      </c>
      <c r="W18" s="18">
        <v>13978286601</v>
      </c>
      <c r="X18" s="18">
        <v>37</v>
      </c>
      <c r="Y18" s="18">
        <v>68</v>
      </c>
      <c r="Z18" s="18">
        <v>26</v>
      </c>
      <c r="AA18" s="18">
        <v>72</v>
      </c>
      <c r="AB18" s="18">
        <v>140</v>
      </c>
      <c r="AC18" s="18" t="s">
        <v>132</v>
      </c>
      <c r="AD18" s="18" t="s">
        <v>132</v>
      </c>
      <c r="AE18" s="24"/>
      <c r="AF18" s="5"/>
    </row>
    <row r="19" s="6" customFormat="1" ht="29" customHeight="1" spans="1:32">
      <c r="A19" s="18">
        <v>10</v>
      </c>
      <c r="B19" s="18" t="s">
        <v>562</v>
      </c>
      <c r="C19" s="18" t="s">
        <v>179</v>
      </c>
      <c r="D19" s="18" t="s">
        <v>191</v>
      </c>
      <c r="E19" s="18" t="s">
        <v>605</v>
      </c>
      <c r="F19" s="18" t="s">
        <v>99</v>
      </c>
      <c r="G19" s="18" t="s">
        <v>216</v>
      </c>
      <c r="H19" s="18" t="s">
        <v>606</v>
      </c>
      <c r="I19" s="18" t="s">
        <v>206</v>
      </c>
      <c r="J19" s="18" t="s">
        <v>101</v>
      </c>
      <c r="K19" s="18">
        <v>41.8</v>
      </c>
      <c r="L19" s="18">
        <v>41.8</v>
      </c>
      <c r="M19" s="18"/>
      <c r="N19" s="18"/>
      <c r="O19" s="29" t="s">
        <v>607</v>
      </c>
      <c r="P19" s="18" t="s">
        <v>608</v>
      </c>
      <c r="Q19" s="18" t="s">
        <v>609</v>
      </c>
      <c r="R19" s="18"/>
      <c r="S19" s="18" t="s">
        <v>23</v>
      </c>
      <c r="T19" s="29" t="s">
        <v>147</v>
      </c>
      <c r="U19" s="29" t="s">
        <v>131</v>
      </c>
      <c r="V19" s="18" t="s">
        <v>593</v>
      </c>
      <c r="W19" s="18">
        <v>13978286601</v>
      </c>
      <c r="X19" s="18">
        <v>22</v>
      </c>
      <c r="Y19" s="18">
        <v>58</v>
      </c>
      <c r="Z19" s="18">
        <v>8</v>
      </c>
      <c r="AA19" s="18">
        <v>21</v>
      </c>
      <c r="AB19" s="18">
        <v>79</v>
      </c>
      <c r="AC19" s="18" t="s">
        <v>132</v>
      </c>
      <c r="AD19" s="18" t="s">
        <v>132</v>
      </c>
      <c r="AE19" s="18"/>
      <c r="AF19" s="5"/>
    </row>
    <row r="20" s="6" customFormat="1" ht="25" customHeight="1" spans="1:32">
      <c r="A20" s="18">
        <v>11</v>
      </c>
      <c r="B20" s="18" t="s">
        <v>562</v>
      </c>
      <c r="C20" s="18" t="s">
        <v>179</v>
      </c>
      <c r="D20" s="18" t="s">
        <v>191</v>
      </c>
      <c r="E20" s="18" t="s">
        <v>610</v>
      </c>
      <c r="F20" s="18" t="s">
        <v>99</v>
      </c>
      <c r="G20" s="18" t="s">
        <v>216</v>
      </c>
      <c r="H20" s="18" t="s">
        <v>611</v>
      </c>
      <c r="I20" s="18" t="s">
        <v>206</v>
      </c>
      <c r="J20" s="18" t="s">
        <v>101</v>
      </c>
      <c r="K20" s="18">
        <v>57</v>
      </c>
      <c r="L20" s="18">
        <v>57</v>
      </c>
      <c r="M20" s="18"/>
      <c r="N20" s="18"/>
      <c r="O20" s="29" t="s">
        <v>612</v>
      </c>
      <c r="P20" s="18" t="s">
        <v>613</v>
      </c>
      <c r="Q20" s="18" t="s">
        <v>609</v>
      </c>
      <c r="R20" s="18"/>
      <c r="S20" s="18" t="s">
        <v>23</v>
      </c>
      <c r="T20" s="29" t="s">
        <v>147</v>
      </c>
      <c r="U20" s="29" t="s">
        <v>131</v>
      </c>
      <c r="V20" s="18" t="s">
        <v>593</v>
      </c>
      <c r="W20" s="18">
        <v>13978286601</v>
      </c>
      <c r="X20" s="18">
        <v>26</v>
      </c>
      <c r="Y20" s="18">
        <v>67</v>
      </c>
      <c r="Z20" s="18">
        <v>18</v>
      </c>
      <c r="AA20" s="18">
        <v>49</v>
      </c>
      <c r="AB20" s="18">
        <v>116</v>
      </c>
      <c r="AC20" s="18" t="s">
        <v>132</v>
      </c>
      <c r="AD20" s="18" t="s">
        <v>132</v>
      </c>
      <c r="AE20" s="18"/>
      <c r="AF20" s="5"/>
    </row>
    <row r="21" s="5" customFormat="1" ht="25" customHeight="1" spans="1:31">
      <c r="A21" s="18">
        <v>12</v>
      </c>
      <c r="B21" s="18" t="s">
        <v>562</v>
      </c>
      <c r="C21" s="18" t="s">
        <v>179</v>
      </c>
      <c r="D21" s="18" t="s">
        <v>191</v>
      </c>
      <c r="E21" s="18" t="s">
        <v>614</v>
      </c>
      <c r="F21" s="18" t="s">
        <v>99</v>
      </c>
      <c r="G21" s="18" t="s">
        <v>216</v>
      </c>
      <c r="H21" s="18" t="s">
        <v>611</v>
      </c>
      <c r="I21" s="18" t="s">
        <v>206</v>
      </c>
      <c r="J21" s="18" t="s">
        <v>101</v>
      </c>
      <c r="K21" s="18">
        <v>133</v>
      </c>
      <c r="L21" s="18">
        <v>133</v>
      </c>
      <c r="M21" s="18"/>
      <c r="N21" s="18"/>
      <c r="O21" s="29" t="s">
        <v>615</v>
      </c>
      <c r="P21" s="18" t="s">
        <v>613</v>
      </c>
      <c r="Q21" s="18" t="s">
        <v>616</v>
      </c>
      <c r="R21" s="18"/>
      <c r="S21" s="18" t="s">
        <v>23</v>
      </c>
      <c r="T21" s="29" t="s">
        <v>147</v>
      </c>
      <c r="U21" s="29" t="s">
        <v>131</v>
      </c>
      <c r="V21" s="18" t="s">
        <v>593</v>
      </c>
      <c r="W21" s="18">
        <v>13978286601</v>
      </c>
      <c r="X21" s="18">
        <v>42</v>
      </c>
      <c r="Y21" s="18">
        <v>123</v>
      </c>
      <c r="Z21" s="18">
        <v>23</v>
      </c>
      <c r="AA21" s="18">
        <v>62</v>
      </c>
      <c r="AB21" s="18">
        <v>185</v>
      </c>
      <c r="AC21" s="18" t="s">
        <v>132</v>
      </c>
      <c r="AD21" s="18" t="s">
        <v>132</v>
      </c>
      <c r="AE21" s="24"/>
    </row>
    <row r="22" s="5" customFormat="1" ht="25" customHeight="1" spans="1:31">
      <c r="A22" s="18">
        <v>13</v>
      </c>
      <c r="B22" s="18" t="s">
        <v>562</v>
      </c>
      <c r="C22" s="18" t="s">
        <v>179</v>
      </c>
      <c r="D22" s="18" t="s">
        <v>191</v>
      </c>
      <c r="E22" s="18" t="s">
        <v>617</v>
      </c>
      <c r="F22" s="18" t="s">
        <v>99</v>
      </c>
      <c r="G22" s="18" t="s">
        <v>216</v>
      </c>
      <c r="H22" s="18" t="s">
        <v>618</v>
      </c>
      <c r="I22" s="18" t="s">
        <v>206</v>
      </c>
      <c r="J22" s="18" t="s">
        <v>101</v>
      </c>
      <c r="K22" s="18">
        <v>37.84</v>
      </c>
      <c r="L22" s="18">
        <v>37.84</v>
      </c>
      <c r="M22" s="18"/>
      <c r="N22" s="18"/>
      <c r="O22" s="29" t="s">
        <v>619</v>
      </c>
      <c r="P22" s="18" t="s">
        <v>600</v>
      </c>
      <c r="Q22" s="18" t="s">
        <v>620</v>
      </c>
      <c r="R22" s="18"/>
      <c r="S22" s="18" t="s">
        <v>23</v>
      </c>
      <c r="T22" s="29" t="s">
        <v>147</v>
      </c>
      <c r="U22" s="29" t="s">
        <v>131</v>
      </c>
      <c r="V22" s="18" t="s">
        <v>593</v>
      </c>
      <c r="W22" s="18">
        <v>13978286601</v>
      </c>
      <c r="X22" s="18">
        <v>14</v>
      </c>
      <c r="Y22" s="18">
        <v>36</v>
      </c>
      <c r="Z22" s="18">
        <v>11</v>
      </c>
      <c r="AA22" s="18">
        <v>28</v>
      </c>
      <c r="AB22" s="18">
        <v>64</v>
      </c>
      <c r="AC22" s="18" t="s">
        <v>132</v>
      </c>
      <c r="AD22" s="18" t="s">
        <v>132</v>
      </c>
      <c r="AE22" s="24"/>
    </row>
    <row r="23" s="5" customFormat="1" ht="25" customHeight="1" spans="1:31">
      <c r="A23" s="18">
        <v>14</v>
      </c>
      <c r="B23" s="18" t="s">
        <v>562</v>
      </c>
      <c r="C23" s="18" t="s">
        <v>179</v>
      </c>
      <c r="D23" s="18" t="s">
        <v>191</v>
      </c>
      <c r="E23" s="18" t="s">
        <v>621</v>
      </c>
      <c r="F23" s="18" t="s">
        <v>99</v>
      </c>
      <c r="G23" s="18" t="s">
        <v>216</v>
      </c>
      <c r="H23" s="18" t="s">
        <v>618</v>
      </c>
      <c r="I23" s="18" t="s">
        <v>206</v>
      </c>
      <c r="J23" s="18" t="s">
        <v>101</v>
      </c>
      <c r="K23" s="18">
        <v>89.7</v>
      </c>
      <c r="L23" s="18">
        <v>89.7</v>
      </c>
      <c r="M23" s="18"/>
      <c r="N23" s="18"/>
      <c r="O23" s="29" t="s">
        <v>622</v>
      </c>
      <c r="P23" s="18" t="s">
        <v>600</v>
      </c>
      <c r="Q23" s="18" t="s">
        <v>623</v>
      </c>
      <c r="R23" s="18"/>
      <c r="S23" s="18" t="s">
        <v>23</v>
      </c>
      <c r="T23" s="29" t="s">
        <v>147</v>
      </c>
      <c r="U23" s="29" t="s">
        <v>131</v>
      </c>
      <c r="V23" s="18" t="s">
        <v>593</v>
      </c>
      <c r="W23" s="18">
        <v>13978286601</v>
      </c>
      <c r="X23" s="18">
        <v>34</v>
      </c>
      <c r="Y23" s="18">
        <v>98</v>
      </c>
      <c r="Z23" s="18">
        <v>18</v>
      </c>
      <c r="AA23" s="18">
        <v>57</v>
      </c>
      <c r="AB23" s="18">
        <v>155</v>
      </c>
      <c r="AC23" s="18" t="s">
        <v>132</v>
      </c>
      <c r="AD23" s="18" t="s">
        <v>132</v>
      </c>
      <c r="AE23" s="24"/>
    </row>
    <row r="24" s="5" customFormat="1" ht="31" customHeight="1" spans="1:31">
      <c r="A24" s="18">
        <v>15</v>
      </c>
      <c r="B24" s="18" t="s">
        <v>562</v>
      </c>
      <c r="C24" s="18" t="s">
        <v>201</v>
      </c>
      <c r="D24" s="18" t="s">
        <v>276</v>
      </c>
      <c r="E24" s="18" t="s">
        <v>624</v>
      </c>
      <c r="F24" s="18" t="s">
        <v>99</v>
      </c>
      <c r="G24" s="18" t="s">
        <v>473</v>
      </c>
      <c r="H24" s="18" t="s">
        <v>625</v>
      </c>
      <c r="I24" s="18" t="s">
        <v>626</v>
      </c>
      <c r="J24" s="18" t="s">
        <v>627</v>
      </c>
      <c r="K24" s="18">
        <v>160</v>
      </c>
      <c r="L24" s="18">
        <v>160</v>
      </c>
      <c r="M24" s="18"/>
      <c r="N24" s="18"/>
      <c r="O24" s="29" t="s">
        <v>458</v>
      </c>
      <c r="P24" s="18" t="s">
        <v>628</v>
      </c>
      <c r="Q24" s="18" t="s">
        <v>629</v>
      </c>
      <c r="R24" s="18" t="s">
        <v>104</v>
      </c>
      <c r="S24" s="18"/>
      <c r="T24" s="29" t="s">
        <v>147</v>
      </c>
      <c r="U24" s="29" t="s">
        <v>131</v>
      </c>
      <c r="V24" s="18" t="s">
        <v>479</v>
      </c>
      <c r="W24" s="18">
        <v>18376720905</v>
      </c>
      <c r="X24" s="18">
        <v>70</v>
      </c>
      <c r="Y24" s="18">
        <v>230</v>
      </c>
      <c r="Z24" s="18">
        <v>14</v>
      </c>
      <c r="AA24" s="18">
        <v>45</v>
      </c>
      <c r="AB24" s="18">
        <v>230</v>
      </c>
      <c r="AC24" s="18" t="s">
        <v>132</v>
      </c>
      <c r="AD24" s="18" t="s">
        <v>132</v>
      </c>
      <c r="AE24" s="18"/>
    </row>
    <row r="25" s="5" customFormat="1" ht="31" customHeight="1" spans="1:31">
      <c r="A25" s="18">
        <v>16</v>
      </c>
      <c r="B25" s="22" t="s">
        <v>562</v>
      </c>
      <c r="C25" s="18" t="s">
        <v>179</v>
      </c>
      <c r="D25" s="18" t="s">
        <v>202</v>
      </c>
      <c r="E25" s="18" t="s">
        <v>630</v>
      </c>
      <c r="F25" s="18" t="s">
        <v>99</v>
      </c>
      <c r="G25" s="18" t="s">
        <v>379</v>
      </c>
      <c r="H25" s="18" t="s">
        <v>631</v>
      </c>
      <c r="I25" s="18" t="s">
        <v>397</v>
      </c>
      <c r="J25" s="18" t="s">
        <v>398</v>
      </c>
      <c r="K25" s="18">
        <v>271</v>
      </c>
      <c r="L25" s="18">
        <v>271</v>
      </c>
      <c r="M25" s="18"/>
      <c r="N25" s="18"/>
      <c r="O25" s="29" t="s">
        <v>632</v>
      </c>
      <c r="P25" s="18" t="s">
        <v>633</v>
      </c>
      <c r="Q25" s="18" t="s">
        <v>634</v>
      </c>
      <c r="R25" s="18" t="s">
        <v>132</v>
      </c>
      <c r="S25" s="18" t="s">
        <v>131</v>
      </c>
      <c r="T25" s="29" t="s">
        <v>147</v>
      </c>
      <c r="U25" s="29" t="s">
        <v>131</v>
      </c>
      <c r="V25" s="18" t="s">
        <v>386</v>
      </c>
      <c r="W25" s="167" t="s">
        <v>387</v>
      </c>
      <c r="X25" s="18">
        <v>227</v>
      </c>
      <c r="Y25" s="18">
        <v>863</v>
      </c>
      <c r="Z25" s="18">
        <v>52</v>
      </c>
      <c r="AA25" s="18">
        <v>177</v>
      </c>
      <c r="AB25" s="18">
        <v>177</v>
      </c>
      <c r="AC25" s="18" t="s">
        <v>132</v>
      </c>
      <c r="AD25" s="18" t="s">
        <v>132</v>
      </c>
      <c r="AE25" s="18" t="s">
        <v>635</v>
      </c>
    </row>
    <row r="26" s="5" customFormat="1" ht="25" customHeight="1" spans="1:31">
      <c r="A26" s="18">
        <v>17</v>
      </c>
      <c r="B26" s="18" t="s">
        <v>562</v>
      </c>
      <c r="C26" s="18" t="s">
        <v>179</v>
      </c>
      <c r="D26" s="18" t="s">
        <v>191</v>
      </c>
      <c r="E26" s="18" t="s">
        <v>636</v>
      </c>
      <c r="F26" s="18" t="s">
        <v>99</v>
      </c>
      <c r="G26" s="18" t="s">
        <v>204</v>
      </c>
      <c r="H26" s="18" t="s">
        <v>637</v>
      </c>
      <c r="I26" s="18" t="s">
        <v>206</v>
      </c>
      <c r="J26" s="18" t="s">
        <v>101</v>
      </c>
      <c r="K26" s="18">
        <v>200</v>
      </c>
      <c r="L26" s="18">
        <v>200</v>
      </c>
      <c r="M26" s="18"/>
      <c r="N26" s="18"/>
      <c r="O26" s="29" t="s">
        <v>638</v>
      </c>
      <c r="P26" s="18" t="s">
        <v>639</v>
      </c>
      <c r="Q26" s="18" t="s">
        <v>623</v>
      </c>
      <c r="R26" s="18"/>
      <c r="S26" s="18" t="s">
        <v>23</v>
      </c>
      <c r="T26" s="29" t="s">
        <v>147</v>
      </c>
      <c r="U26" s="29" t="s">
        <v>131</v>
      </c>
      <c r="V26" s="18" t="s">
        <v>593</v>
      </c>
      <c r="W26" s="18">
        <v>13978286601</v>
      </c>
      <c r="X26" s="18">
        <v>61</v>
      </c>
      <c r="Y26" s="18">
        <v>236</v>
      </c>
      <c r="Z26" s="18">
        <v>4</v>
      </c>
      <c r="AA26" s="18">
        <v>13</v>
      </c>
      <c r="AB26" s="18">
        <v>236</v>
      </c>
      <c r="AC26" s="18" t="s">
        <v>132</v>
      </c>
      <c r="AD26" s="18" t="s">
        <v>132</v>
      </c>
      <c r="AE26" s="24"/>
    </row>
    <row r="27" s="5" customFormat="1" ht="32" customHeight="1" spans="1:31">
      <c r="A27" s="18">
        <v>18</v>
      </c>
      <c r="B27" s="18" t="s">
        <v>562</v>
      </c>
      <c r="C27" s="18" t="s">
        <v>179</v>
      </c>
      <c r="D27" s="18" t="s">
        <v>191</v>
      </c>
      <c r="E27" s="22" t="s">
        <v>640</v>
      </c>
      <c r="F27" s="18" t="s">
        <v>99</v>
      </c>
      <c r="G27" s="18" t="s">
        <v>204</v>
      </c>
      <c r="H27" s="18" t="s">
        <v>641</v>
      </c>
      <c r="I27" s="18" t="s">
        <v>230</v>
      </c>
      <c r="J27" s="18" t="s">
        <v>101</v>
      </c>
      <c r="K27" s="18">
        <v>200</v>
      </c>
      <c r="L27" s="18">
        <v>200</v>
      </c>
      <c r="M27" s="18"/>
      <c r="N27" s="18"/>
      <c r="O27" s="29" t="s">
        <v>642</v>
      </c>
      <c r="P27" s="18" t="s">
        <v>643</v>
      </c>
      <c r="Q27" s="18" t="s">
        <v>644</v>
      </c>
      <c r="R27" s="18"/>
      <c r="S27" s="18" t="s">
        <v>23</v>
      </c>
      <c r="T27" s="29" t="s">
        <v>147</v>
      </c>
      <c r="U27" s="29" t="s">
        <v>131</v>
      </c>
      <c r="V27" s="18" t="s">
        <v>593</v>
      </c>
      <c r="W27" s="18">
        <v>13978286601</v>
      </c>
      <c r="X27" s="18">
        <v>251</v>
      </c>
      <c r="Y27" s="18">
        <v>921</v>
      </c>
      <c r="Z27" s="18">
        <v>38</v>
      </c>
      <c r="AA27" s="18">
        <v>156</v>
      </c>
      <c r="AB27" s="18">
        <v>921</v>
      </c>
      <c r="AC27" s="18" t="s">
        <v>132</v>
      </c>
      <c r="AD27" s="18" t="s">
        <v>132</v>
      </c>
      <c r="AE27" s="24"/>
    </row>
    <row r="28" s="5" customFormat="1" ht="32" customHeight="1" spans="1:31">
      <c r="A28" s="18">
        <v>19</v>
      </c>
      <c r="B28" s="18" t="s">
        <v>562</v>
      </c>
      <c r="C28" s="18" t="s">
        <v>201</v>
      </c>
      <c r="D28" s="18" t="s">
        <v>202</v>
      </c>
      <c r="E28" s="18" t="s">
        <v>645</v>
      </c>
      <c r="F28" s="18" t="s">
        <v>99</v>
      </c>
      <c r="G28" s="18" t="s">
        <v>204</v>
      </c>
      <c r="H28" s="18" t="s">
        <v>646</v>
      </c>
      <c r="I28" s="18" t="s">
        <v>230</v>
      </c>
      <c r="J28" s="18" t="s">
        <v>101</v>
      </c>
      <c r="K28" s="18">
        <v>60</v>
      </c>
      <c r="L28" s="18">
        <v>60</v>
      </c>
      <c r="M28" s="18"/>
      <c r="N28" s="18"/>
      <c r="O28" s="29" t="s">
        <v>647</v>
      </c>
      <c r="P28" s="29" t="s">
        <v>648</v>
      </c>
      <c r="Q28" s="29" t="s">
        <v>243</v>
      </c>
      <c r="R28" s="18" t="s">
        <v>104</v>
      </c>
      <c r="S28" s="18" t="s">
        <v>52</v>
      </c>
      <c r="T28" s="29" t="s">
        <v>147</v>
      </c>
      <c r="U28" s="29" t="s">
        <v>131</v>
      </c>
      <c r="V28" s="18" t="s">
        <v>210</v>
      </c>
      <c r="W28" s="18" t="s">
        <v>211</v>
      </c>
      <c r="X28" s="18">
        <v>83</v>
      </c>
      <c r="Y28" s="18">
        <v>291</v>
      </c>
      <c r="Z28" s="18">
        <v>15</v>
      </c>
      <c r="AA28" s="18">
        <v>54</v>
      </c>
      <c r="AB28" s="18">
        <v>345</v>
      </c>
      <c r="AC28" s="18" t="s">
        <v>132</v>
      </c>
      <c r="AD28" s="18" t="s">
        <v>132</v>
      </c>
      <c r="AE28" s="29" t="s">
        <v>649</v>
      </c>
    </row>
    <row r="29" s="5" customFormat="1" ht="36" customHeight="1" spans="1:31">
      <c r="A29" s="18">
        <v>20</v>
      </c>
      <c r="B29" s="18" t="s">
        <v>562</v>
      </c>
      <c r="C29" s="18" t="s">
        <v>201</v>
      </c>
      <c r="D29" s="18" t="s">
        <v>202</v>
      </c>
      <c r="E29" s="18" t="s">
        <v>650</v>
      </c>
      <c r="F29" s="18" t="s">
        <v>99</v>
      </c>
      <c r="G29" s="18" t="s">
        <v>204</v>
      </c>
      <c r="H29" s="18" t="s">
        <v>646</v>
      </c>
      <c r="I29" s="18" t="s">
        <v>230</v>
      </c>
      <c r="J29" s="18" t="s">
        <v>101</v>
      </c>
      <c r="K29" s="18">
        <v>200</v>
      </c>
      <c r="L29" s="18">
        <v>200</v>
      </c>
      <c r="M29" s="18"/>
      <c r="N29" s="18"/>
      <c r="O29" s="29" t="s">
        <v>651</v>
      </c>
      <c r="P29" s="29" t="s">
        <v>648</v>
      </c>
      <c r="Q29" s="29" t="s">
        <v>243</v>
      </c>
      <c r="R29" s="18" t="s">
        <v>104</v>
      </c>
      <c r="S29" s="18" t="s">
        <v>52</v>
      </c>
      <c r="T29" s="29" t="s">
        <v>147</v>
      </c>
      <c r="U29" s="29" t="s">
        <v>131</v>
      </c>
      <c r="V29" s="18" t="s">
        <v>210</v>
      </c>
      <c r="W29" s="18" t="s">
        <v>211</v>
      </c>
      <c r="X29" s="18">
        <v>63</v>
      </c>
      <c r="Y29" s="18">
        <v>231</v>
      </c>
      <c r="Z29" s="18">
        <v>14</v>
      </c>
      <c r="AA29" s="18">
        <v>60</v>
      </c>
      <c r="AB29" s="18">
        <v>291</v>
      </c>
      <c r="AC29" s="18" t="s">
        <v>132</v>
      </c>
      <c r="AD29" s="18" t="s">
        <v>132</v>
      </c>
      <c r="AE29" s="29" t="s">
        <v>652</v>
      </c>
    </row>
    <row r="30" s="5" customFormat="1" ht="36" customHeight="1" spans="1:31">
      <c r="A30" s="18">
        <v>21</v>
      </c>
      <c r="B30" s="18" t="s">
        <v>97</v>
      </c>
      <c r="C30" s="23" t="s">
        <v>292</v>
      </c>
      <c r="D30" s="23" t="s">
        <v>292</v>
      </c>
      <c r="E30" s="23" t="s">
        <v>653</v>
      </c>
      <c r="F30" s="18" t="s">
        <v>99</v>
      </c>
      <c r="G30" s="18" t="s">
        <v>204</v>
      </c>
      <c r="H30" s="18" t="s">
        <v>654</v>
      </c>
      <c r="I30" s="18" t="s">
        <v>230</v>
      </c>
      <c r="J30" s="18" t="s">
        <v>101</v>
      </c>
      <c r="K30" s="18">
        <v>130</v>
      </c>
      <c r="L30" s="18">
        <v>130</v>
      </c>
      <c r="M30" s="24"/>
      <c r="N30" s="24"/>
      <c r="O30" s="29" t="s">
        <v>655</v>
      </c>
      <c r="P30" s="23" t="s">
        <v>656</v>
      </c>
      <c r="Q30" s="23" t="s">
        <v>657</v>
      </c>
      <c r="R30" s="18" t="s">
        <v>104</v>
      </c>
      <c r="S30" s="23" t="s">
        <v>52</v>
      </c>
      <c r="T30" s="29" t="s">
        <v>147</v>
      </c>
      <c r="U30" s="29" t="s">
        <v>131</v>
      </c>
      <c r="V30" s="18" t="s">
        <v>210</v>
      </c>
      <c r="W30" s="18" t="s">
        <v>211</v>
      </c>
      <c r="X30" s="18">
        <v>83</v>
      </c>
      <c r="Y30" s="18">
        <v>382</v>
      </c>
      <c r="Z30" s="18">
        <v>12</v>
      </c>
      <c r="AA30" s="18">
        <v>37</v>
      </c>
      <c r="AB30" s="18">
        <v>382</v>
      </c>
      <c r="AC30" s="18" t="s">
        <v>132</v>
      </c>
      <c r="AD30" s="18" t="s">
        <v>132</v>
      </c>
      <c r="AE30" s="18" t="s">
        <v>658</v>
      </c>
    </row>
    <row r="31" s="5" customFormat="1" ht="29" customHeight="1" spans="1:31">
      <c r="A31" s="18">
        <v>22</v>
      </c>
      <c r="B31" s="18" t="s">
        <v>562</v>
      </c>
      <c r="C31" s="18" t="s">
        <v>201</v>
      </c>
      <c r="D31" s="18" t="s">
        <v>276</v>
      </c>
      <c r="E31" s="18" t="s">
        <v>659</v>
      </c>
      <c r="F31" s="18" t="s">
        <v>99</v>
      </c>
      <c r="G31" s="18" t="s">
        <v>228</v>
      </c>
      <c r="H31" s="18" t="s">
        <v>660</v>
      </c>
      <c r="I31" s="18" t="s">
        <v>206</v>
      </c>
      <c r="J31" s="18" t="s">
        <v>101</v>
      </c>
      <c r="K31" s="18">
        <v>210</v>
      </c>
      <c r="L31" s="18">
        <v>210</v>
      </c>
      <c r="M31" s="18"/>
      <c r="N31" s="18"/>
      <c r="O31" s="29" t="s">
        <v>661</v>
      </c>
      <c r="P31" s="18" t="s">
        <v>421</v>
      </c>
      <c r="Q31" s="18" t="s">
        <v>662</v>
      </c>
      <c r="R31" s="18" t="s">
        <v>233</v>
      </c>
      <c r="S31" s="18" t="s">
        <v>23</v>
      </c>
      <c r="T31" s="29" t="s">
        <v>147</v>
      </c>
      <c r="U31" s="29" t="s">
        <v>131</v>
      </c>
      <c r="V31" s="18"/>
      <c r="W31" s="18"/>
      <c r="X31" s="18">
        <v>53</v>
      </c>
      <c r="Y31" s="18">
        <v>173</v>
      </c>
      <c r="Z31" s="18">
        <v>17</v>
      </c>
      <c r="AA31" s="18">
        <v>67</v>
      </c>
      <c r="AB31" s="18">
        <v>173</v>
      </c>
      <c r="AC31" s="18" t="s">
        <v>132</v>
      </c>
      <c r="AD31" s="18" t="s">
        <v>132</v>
      </c>
      <c r="AE31" s="18"/>
    </row>
    <row r="32" s="5" customFormat="1" ht="29" customHeight="1" spans="1:31">
      <c r="A32" s="18">
        <v>23</v>
      </c>
      <c r="B32" s="23" t="s">
        <v>97</v>
      </c>
      <c r="C32" s="23" t="s">
        <v>663</v>
      </c>
      <c r="D32" s="23" t="s">
        <v>664</v>
      </c>
      <c r="E32" s="23" t="s">
        <v>665</v>
      </c>
      <c r="F32" s="18" t="s">
        <v>99</v>
      </c>
      <c r="G32" s="18" t="s">
        <v>204</v>
      </c>
      <c r="H32" s="18" t="s">
        <v>654</v>
      </c>
      <c r="I32" s="23" t="s">
        <v>666</v>
      </c>
      <c r="J32" s="23" t="s">
        <v>667</v>
      </c>
      <c r="K32" s="18">
        <v>180</v>
      </c>
      <c r="L32" s="18">
        <v>180</v>
      </c>
      <c r="M32" s="23"/>
      <c r="N32" s="23"/>
      <c r="O32" s="29" t="s">
        <v>668</v>
      </c>
      <c r="P32" s="23" t="s">
        <v>580</v>
      </c>
      <c r="Q32" s="23" t="s">
        <v>669</v>
      </c>
      <c r="R32" s="23" t="s">
        <v>104</v>
      </c>
      <c r="S32" s="23" t="s">
        <v>52</v>
      </c>
      <c r="T32" s="29" t="s">
        <v>147</v>
      </c>
      <c r="U32" s="29" t="s">
        <v>131</v>
      </c>
      <c r="V32" s="23" t="s">
        <v>210</v>
      </c>
      <c r="W32" s="23" t="s">
        <v>211</v>
      </c>
      <c r="X32" s="23">
        <v>96</v>
      </c>
      <c r="Y32" s="23">
        <v>403</v>
      </c>
      <c r="Z32" s="23">
        <v>20</v>
      </c>
      <c r="AA32" s="23">
        <v>80</v>
      </c>
      <c r="AB32" s="23">
        <v>403</v>
      </c>
      <c r="AC32" s="23" t="s">
        <v>132</v>
      </c>
      <c r="AD32" s="23" t="s">
        <v>132</v>
      </c>
      <c r="AE32" s="23"/>
    </row>
    <row r="33" s="5" customFormat="1" ht="29" customHeight="1" spans="1:31">
      <c r="A33" s="18">
        <v>24</v>
      </c>
      <c r="B33" s="24" t="s">
        <v>562</v>
      </c>
      <c r="C33" s="24" t="s">
        <v>201</v>
      </c>
      <c r="D33" s="24" t="s">
        <v>276</v>
      </c>
      <c r="E33" s="24" t="s">
        <v>670</v>
      </c>
      <c r="F33" s="18" t="s">
        <v>99</v>
      </c>
      <c r="G33" s="18" t="s">
        <v>473</v>
      </c>
      <c r="H33" s="18" t="s">
        <v>625</v>
      </c>
      <c r="I33" s="24" t="s">
        <v>626</v>
      </c>
      <c r="J33" s="24" t="s">
        <v>627</v>
      </c>
      <c r="K33" s="18">
        <v>190</v>
      </c>
      <c r="L33" s="18">
        <v>190</v>
      </c>
      <c r="M33" s="24"/>
      <c r="N33" s="24"/>
      <c r="O33" s="29" t="s">
        <v>458</v>
      </c>
      <c r="P33" s="24" t="s">
        <v>671</v>
      </c>
      <c r="Q33" s="24" t="s">
        <v>629</v>
      </c>
      <c r="R33" s="24" t="s">
        <v>104</v>
      </c>
      <c r="S33" s="24"/>
      <c r="T33" s="29" t="s">
        <v>147</v>
      </c>
      <c r="U33" s="29" t="s">
        <v>131</v>
      </c>
      <c r="V33" s="24" t="s">
        <v>479</v>
      </c>
      <c r="W33" s="24">
        <v>18376720905</v>
      </c>
      <c r="X33" s="24">
        <v>30</v>
      </c>
      <c r="Y33" s="24">
        <v>120</v>
      </c>
      <c r="Z33" s="24">
        <v>1</v>
      </c>
      <c r="AA33" s="24">
        <v>6</v>
      </c>
      <c r="AB33" s="24">
        <v>120</v>
      </c>
      <c r="AC33" s="24" t="s">
        <v>132</v>
      </c>
      <c r="AD33" s="24" t="s">
        <v>132</v>
      </c>
      <c r="AE33" s="24"/>
    </row>
    <row r="34" s="5" customFormat="1" ht="29" customHeight="1" spans="1:31">
      <c r="A34" s="18">
        <v>25</v>
      </c>
      <c r="B34" s="24" t="s">
        <v>562</v>
      </c>
      <c r="C34" s="24" t="s">
        <v>201</v>
      </c>
      <c r="D34" s="24" t="s">
        <v>276</v>
      </c>
      <c r="E34" s="24" t="s">
        <v>672</v>
      </c>
      <c r="F34" s="18" t="s">
        <v>99</v>
      </c>
      <c r="G34" s="18" t="s">
        <v>473</v>
      </c>
      <c r="H34" s="18" t="s">
        <v>481</v>
      </c>
      <c r="I34" s="24" t="s">
        <v>626</v>
      </c>
      <c r="J34" s="24" t="s">
        <v>627</v>
      </c>
      <c r="K34" s="18">
        <v>135</v>
      </c>
      <c r="L34" s="18">
        <v>135</v>
      </c>
      <c r="M34" s="24"/>
      <c r="N34" s="24"/>
      <c r="O34" s="29" t="s">
        <v>673</v>
      </c>
      <c r="P34" s="24" t="s">
        <v>674</v>
      </c>
      <c r="Q34" s="24" t="s">
        <v>675</v>
      </c>
      <c r="R34" s="24" t="s">
        <v>104</v>
      </c>
      <c r="S34" s="24"/>
      <c r="T34" s="29" t="s">
        <v>147</v>
      </c>
      <c r="U34" s="29" t="s">
        <v>131</v>
      </c>
      <c r="V34" s="24" t="s">
        <v>479</v>
      </c>
      <c r="W34" s="24">
        <v>18376720905</v>
      </c>
      <c r="X34" s="24">
        <v>77</v>
      </c>
      <c r="Y34" s="24">
        <v>275</v>
      </c>
      <c r="Z34" s="24">
        <v>17</v>
      </c>
      <c r="AA34" s="24">
        <v>63</v>
      </c>
      <c r="AB34" s="24">
        <v>275</v>
      </c>
      <c r="AC34" s="24" t="s">
        <v>132</v>
      </c>
      <c r="AD34" s="24" t="s">
        <v>132</v>
      </c>
      <c r="AE34" s="24"/>
    </row>
    <row r="35" s="5" customFormat="1" ht="29" customHeight="1" spans="1:31">
      <c r="A35" s="18">
        <v>26</v>
      </c>
      <c r="B35" s="22" t="s">
        <v>562</v>
      </c>
      <c r="C35" s="18" t="s">
        <v>179</v>
      </c>
      <c r="D35" s="18" t="s">
        <v>202</v>
      </c>
      <c r="E35" s="18" t="s">
        <v>676</v>
      </c>
      <c r="F35" s="18" t="s">
        <v>99</v>
      </c>
      <c r="G35" s="18" t="s">
        <v>379</v>
      </c>
      <c r="H35" s="18" t="s">
        <v>380</v>
      </c>
      <c r="I35" s="18" t="s">
        <v>397</v>
      </c>
      <c r="J35" s="18" t="s">
        <v>398</v>
      </c>
      <c r="K35" s="18">
        <v>120</v>
      </c>
      <c r="L35" s="18">
        <v>120</v>
      </c>
      <c r="M35" s="18"/>
      <c r="N35" s="18"/>
      <c r="O35" s="29" t="s">
        <v>677</v>
      </c>
      <c r="P35" s="18" t="s">
        <v>678</v>
      </c>
      <c r="Q35" s="18" t="s">
        <v>393</v>
      </c>
      <c r="R35" s="18" t="s">
        <v>132</v>
      </c>
      <c r="S35" s="18" t="s">
        <v>131</v>
      </c>
      <c r="T35" s="29" t="s">
        <v>147</v>
      </c>
      <c r="U35" s="29" t="s">
        <v>131</v>
      </c>
      <c r="V35" s="18" t="s">
        <v>386</v>
      </c>
      <c r="W35" s="167" t="s">
        <v>387</v>
      </c>
      <c r="X35" s="18">
        <v>52</v>
      </c>
      <c r="Y35" s="18">
        <v>207</v>
      </c>
      <c r="Z35" s="18">
        <v>15</v>
      </c>
      <c r="AA35" s="18">
        <v>47</v>
      </c>
      <c r="AB35" s="18">
        <v>207</v>
      </c>
      <c r="AC35" s="18" t="s">
        <v>132</v>
      </c>
      <c r="AD35" s="18" t="s">
        <v>132</v>
      </c>
      <c r="AE35" s="18" t="s">
        <v>679</v>
      </c>
    </row>
    <row r="36" s="5" customFormat="1" ht="29" customHeight="1" spans="1:31">
      <c r="A36" s="18">
        <v>27</v>
      </c>
      <c r="B36" s="18" t="s">
        <v>562</v>
      </c>
      <c r="C36" s="18" t="s">
        <v>179</v>
      </c>
      <c r="D36" s="18" t="s">
        <v>202</v>
      </c>
      <c r="E36" s="18" t="s">
        <v>680</v>
      </c>
      <c r="F36" s="18" t="s">
        <v>99</v>
      </c>
      <c r="G36" s="18" t="s">
        <v>188</v>
      </c>
      <c r="H36" s="18" t="s">
        <v>681</v>
      </c>
      <c r="I36" s="18" t="s">
        <v>532</v>
      </c>
      <c r="J36" s="18" t="s">
        <v>682</v>
      </c>
      <c r="K36" s="18">
        <v>200</v>
      </c>
      <c r="L36" s="18">
        <v>200</v>
      </c>
      <c r="M36" s="18"/>
      <c r="N36" s="18"/>
      <c r="O36" s="29" t="s">
        <v>683</v>
      </c>
      <c r="P36" s="18" t="s">
        <v>684</v>
      </c>
      <c r="Q36" s="18" t="s">
        <v>366</v>
      </c>
      <c r="R36" s="18" t="s">
        <v>104</v>
      </c>
      <c r="S36" s="18" t="s">
        <v>685</v>
      </c>
      <c r="T36" s="29" t="s">
        <v>147</v>
      </c>
      <c r="U36" s="29" t="s">
        <v>131</v>
      </c>
      <c r="V36" s="18" t="s">
        <v>367</v>
      </c>
      <c r="W36" s="34" t="s">
        <v>368</v>
      </c>
      <c r="X36" s="18">
        <v>76</v>
      </c>
      <c r="Y36" s="18">
        <v>261</v>
      </c>
      <c r="Z36" s="18">
        <v>18</v>
      </c>
      <c r="AA36" s="18">
        <v>70</v>
      </c>
      <c r="AB36" s="18">
        <v>331</v>
      </c>
      <c r="AC36" s="18" t="s">
        <v>132</v>
      </c>
      <c r="AD36" s="18" t="s">
        <v>132</v>
      </c>
      <c r="AE36" s="18"/>
    </row>
    <row r="37" s="5" customFormat="1" ht="29" customHeight="1" spans="1:31">
      <c r="A37" s="18">
        <v>28</v>
      </c>
      <c r="B37" s="18" t="s">
        <v>562</v>
      </c>
      <c r="C37" s="18" t="s">
        <v>179</v>
      </c>
      <c r="D37" s="18" t="s">
        <v>202</v>
      </c>
      <c r="E37" s="18" t="s">
        <v>686</v>
      </c>
      <c r="F37" s="18" t="s">
        <v>99</v>
      </c>
      <c r="G37" s="18" t="s">
        <v>204</v>
      </c>
      <c r="H37" s="18" t="s">
        <v>687</v>
      </c>
      <c r="I37" s="18" t="s">
        <v>666</v>
      </c>
      <c r="J37" s="18" t="s">
        <v>667</v>
      </c>
      <c r="K37" s="18">
        <v>120</v>
      </c>
      <c r="L37" s="18">
        <v>120</v>
      </c>
      <c r="M37" s="18"/>
      <c r="N37" s="18"/>
      <c r="O37" s="29" t="s">
        <v>688</v>
      </c>
      <c r="P37" s="23" t="s">
        <v>689</v>
      </c>
      <c r="Q37" s="23" t="s">
        <v>690</v>
      </c>
      <c r="R37" s="18" t="s">
        <v>104</v>
      </c>
      <c r="S37" s="23" t="s">
        <v>52</v>
      </c>
      <c r="T37" s="29" t="s">
        <v>147</v>
      </c>
      <c r="U37" s="29" t="s">
        <v>131</v>
      </c>
      <c r="V37" s="18" t="s">
        <v>210</v>
      </c>
      <c r="W37" s="18" t="s">
        <v>211</v>
      </c>
      <c r="X37" s="18">
        <v>213</v>
      </c>
      <c r="Y37" s="38">
        <v>654</v>
      </c>
      <c r="Z37" s="38">
        <v>43</v>
      </c>
      <c r="AA37" s="38">
        <v>134</v>
      </c>
      <c r="AB37" s="38">
        <v>654</v>
      </c>
      <c r="AC37" s="18" t="s">
        <v>132</v>
      </c>
      <c r="AD37" s="18" t="s">
        <v>132</v>
      </c>
      <c r="AE37" s="18"/>
    </row>
    <row r="38" s="5" customFormat="1" ht="29" customHeight="1" spans="1:31">
      <c r="A38" s="18">
        <v>29</v>
      </c>
      <c r="B38" s="18" t="s">
        <v>562</v>
      </c>
      <c r="C38" s="18" t="s">
        <v>201</v>
      </c>
      <c r="D38" s="18" t="s">
        <v>202</v>
      </c>
      <c r="E38" s="18" t="s">
        <v>691</v>
      </c>
      <c r="F38" s="18" t="s">
        <v>99</v>
      </c>
      <c r="G38" s="18" t="s">
        <v>204</v>
      </c>
      <c r="H38" s="18" t="s">
        <v>654</v>
      </c>
      <c r="I38" s="18" t="s">
        <v>230</v>
      </c>
      <c r="J38" s="18" t="s">
        <v>101</v>
      </c>
      <c r="K38" s="18">
        <v>53</v>
      </c>
      <c r="L38" s="18">
        <v>53</v>
      </c>
      <c r="M38" s="18"/>
      <c r="N38" s="18"/>
      <c r="O38" s="29" t="s">
        <v>692</v>
      </c>
      <c r="P38" s="29" t="s">
        <v>693</v>
      </c>
      <c r="Q38" s="29" t="s">
        <v>243</v>
      </c>
      <c r="R38" s="18" t="s">
        <v>104</v>
      </c>
      <c r="S38" s="18" t="s">
        <v>52</v>
      </c>
      <c r="T38" s="29" t="s">
        <v>147</v>
      </c>
      <c r="U38" s="29" t="s">
        <v>131</v>
      </c>
      <c r="V38" s="18" t="s">
        <v>210</v>
      </c>
      <c r="W38" s="18" t="s">
        <v>694</v>
      </c>
      <c r="X38" s="18">
        <v>59</v>
      </c>
      <c r="Y38" s="18">
        <v>147</v>
      </c>
      <c r="Z38" s="18">
        <v>15</v>
      </c>
      <c r="AA38" s="18">
        <v>69</v>
      </c>
      <c r="AB38" s="18">
        <v>216</v>
      </c>
      <c r="AC38" s="18" t="s">
        <v>132</v>
      </c>
      <c r="AD38" s="18" t="s">
        <v>132</v>
      </c>
      <c r="AE38" s="29" t="s">
        <v>695</v>
      </c>
    </row>
    <row r="39" s="7" customFormat="1" ht="18.75" spans="1:33">
      <c r="A39" s="25"/>
      <c r="B39" s="26" t="s">
        <v>561</v>
      </c>
      <c r="C39" s="26"/>
      <c r="D39" s="26"/>
      <c r="E39" s="26"/>
      <c r="F39" s="25"/>
      <c r="G39" s="25"/>
      <c r="H39" s="25"/>
      <c r="I39" s="25"/>
      <c r="J39" s="18"/>
      <c r="K39" s="28">
        <f t="shared" ref="K39:N39" si="1">SUM(K40:K43)</f>
        <v>550</v>
      </c>
      <c r="L39" s="28">
        <f t="shared" si="1"/>
        <v>550</v>
      </c>
      <c r="M39" s="28">
        <f t="shared" si="1"/>
        <v>0</v>
      </c>
      <c r="N39" s="28">
        <f t="shared" si="1"/>
        <v>0</v>
      </c>
      <c r="O39" s="25"/>
      <c r="P39" s="25"/>
      <c r="Q39" s="25"/>
      <c r="R39" s="25"/>
      <c r="S39" s="25"/>
      <c r="T39" s="25"/>
      <c r="U39" s="25"/>
      <c r="V39" s="25"/>
      <c r="W39" s="25"/>
      <c r="X39" s="25"/>
      <c r="Y39" s="25"/>
      <c r="Z39" s="25"/>
      <c r="AA39" s="25"/>
      <c r="AB39" s="25"/>
      <c r="AC39" s="25"/>
      <c r="AD39" s="25"/>
      <c r="AE39" s="25"/>
      <c r="AF39" s="25"/>
      <c r="AG39" s="25"/>
    </row>
    <row r="40" s="8" customFormat="1" ht="73.5" spans="1:33">
      <c r="A40" s="25">
        <v>30</v>
      </c>
      <c r="B40" s="18" t="s">
        <v>493</v>
      </c>
      <c r="C40" s="18" t="s">
        <v>493</v>
      </c>
      <c r="D40" s="25" t="s">
        <v>696</v>
      </c>
      <c r="E40" s="18" t="s">
        <v>697</v>
      </c>
      <c r="F40" s="18" t="s">
        <v>99</v>
      </c>
      <c r="G40" s="18" t="s">
        <v>429</v>
      </c>
      <c r="H40" s="18" t="s">
        <v>698</v>
      </c>
      <c r="I40" s="25" t="s">
        <v>330</v>
      </c>
      <c r="J40" s="25" t="s">
        <v>699</v>
      </c>
      <c r="K40" s="25">
        <v>140</v>
      </c>
      <c r="L40" s="25">
        <v>140</v>
      </c>
      <c r="M40" s="25">
        <v>0</v>
      </c>
      <c r="N40" s="25">
        <v>0</v>
      </c>
      <c r="O40" s="18" t="s">
        <v>700</v>
      </c>
      <c r="P40" s="18" t="s">
        <v>701</v>
      </c>
      <c r="Q40" s="18" t="s">
        <v>393</v>
      </c>
      <c r="R40" s="18" t="s">
        <v>104</v>
      </c>
      <c r="S40" s="18" t="s">
        <v>24</v>
      </c>
      <c r="T40" s="18" t="s">
        <v>24</v>
      </c>
      <c r="U40" s="18" t="s">
        <v>24</v>
      </c>
      <c r="V40" s="18" t="s">
        <v>498</v>
      </c>
      <c r="W40" s="25">
        <v>13597145308</v>
      </c>
      <c r="X40" s="25">
        <v>575</v>
      </c>
      <c r="Y40" s="25">
        <v>3096</v>
      </c>
      <c r="Z40" s="25">
        <v>575</v>
      </c>
      <c r="AA40" s="25">
        <v>3096</v>
      </c>
      <c r="AB40" s="25">
        <v>3096</v>
      </c>
      <c r="AC40" s="18" t="s">
        <v>104</v>
      </c>
      <c r="AD40" s="18" t="s">
        <v>132</v>
      </c>
      <c r="AE40" s="18" t="s">
        <v>499</v>
      </c>
      <c r="AF40" s="18" t="s">
        <v>24</v>
      </c>
      <c r="AG40" s="18" t="s">
        <v>24</v>
      </c>
    </row>
    <row r="41" s="8" customFormat="1" ht="40.5" spans="1:33">
      <c r="A41" s="25">
        <v>31</v>
      </c>
      <c r="B41" s="18" t="s">
        <v>493</v>
      </c>
      <c r="C41" s="18" t="s">
        <v>493</v>
      </c>
      <c r="D41" s="25" t="s">
        <v>696</v>
      </c>
      <c r="E41" s="18" t="s">
        <v>702</v>
      </c>
      <c r="F41" s="18" t="s">
        <v>99</v>
      </c>
      <c r="G41" s="18" t="s">
        <v>429</v>
      </c>
      <c r="H41" s="18" t="s">
        <v>703</v>
      </c>
      <c r="I41" s="25" t="s">
        <v>532</v>
      </c>
      <c r="J41" s="25" t="s">
        <v>704</v>
      </c>
      <c r="K41" s="25">
        <v>270</v>
      </c>
      <c r="L41" s="25">
        <v>270</v>
      </c>
      <c r="M41" s="25">
        <v>0</v>
      </c>
      <c r="N41" s="25">
        <v>0</v>
      </c>
      <c r="O41" s="18" t="s">
        <v>705</v>
      </c>
      <c r="P41" s="18" t="s">
        <v>706</v>
      </c>
      <c r="Q41" s="18" t="s">
        <v>393</v>
      </c>
      <c r="R41" s="18" t="s">
        <v>104</v>
      </c>
      <c r="S41" s="18" t="s">
        <v>24</v>
      </c>
      <c r="T41" s="18" t="s">
        <v>24</v>
      </c>
      <c r="U41" s="18" t="s">
        <v>24</v>
      </c>
      <c r="V41" s="18" t="s">
        <v>498</v>
      </c>
      <c r="W41" s="25">
        <v>13597145308</v>
      </c>
      <c r="X41" s="25">
        <v>2624</v>
      </c>
      <c r="Y41" s="25">
        <v>9832</v>
      </c>
      <c r="Z41" s="25">
        <v>2624</v>
      </c>
      <c r="AA41" s="25">
        <v>9832</v>
      </c>
      <c r="AB41" s="25">
        <v>9832</v>
      </c>
      <c r="AC41" s="18" t="s">
        <v>104</v>
      </c>
      <c r="AD41" s="18" t="s">
        <v>132</v>
      </c>
      <c r="AE41" s="18" t="s">
        <v>707</v>
      </c>
      <c r="AF41" s="18" t="s">
        <v>24</v>
      </c>
      <c r="AG41" s="18" t="s">
        <v>24</v>
      </c>
    </row>
    <row r="42" s="8" customFormat="1" ht="40.5" spans="1:33">
      <c r="A42" s="25">
        <v>32</v>
      </c>
      <c r="B42" s="18" t="s">
        <v>493</v>
      </c>
      <c r="C42" s="18" t="s">
        <v>493</v>
      </c>
      <c r="D42" s="25" t="s">
        <v>696</v>
      </c>
      <c r="E42" s="18" t="s">
        <v>708</v>
      </c>
      <c r="F42" s="18" t="s">
        <v>99</v>
      </c>
      <c r="G42" s="18" t="s">
        <v>429</v>
      </c>
      <c r="H42" s="18" t="s">
        <v>709</v>
      </c>
      <c r="I42" s="25" t="s">
        <v>532</v>
      </c>
      <c r="J42" s="25" t="s">
        <v>627</v>
      </c>
      <c r="K42" s="25">
        <v>70</v>
      </c>
      <c r="L42" s="25">
        <v>70</v>
      </c>
      <c r="M42" s="25">
        <v>0</v>
      </c>
      <c r="N42" s="25">
        <v>0</v>
      </c>
      <c r="O42" s="18" t="s">
        <v>710</v>
      </c>
      <c r="P42" s="18" t="s">
        <v>711</v>
      </c>
      <c r="Q42" s="18" t="s">
        <v>393</v>
      </c>
      <c r="R42" s="18" t="s">
        <v>104</v>
      </c>
      <c r="S42" s="18" t="s">
        <v>24</v>
      </c>
      <c r="T42" s="18" t="s">
        <v>24</v>
      </c>
      <c r="U42" s="18" t="s">
        <v>24</v>
      </c>
      <c r="V42" s="18" t="s">
        <v>498</v>
      </c>
      <c r="W42" s="25">
        <v>13597145308</v>
      </c>
      <c r="X42" s="25">
        <v>494</v>
      </c>
      <c r="Y42" s="25">
        <v>2560</v>
      </c>
      <c r="Z42" s="25">
        <v>494</v>
      </c>
      <c r="AA42" s="25">
        <v>2560</v>
      </c>
      <c r="AB42" s="25">
        <v>2560</v>
      </c>
      <c r="AC42" s="18" t="s">
        <v>104</v>
      </c>
      <c r="AD42" s="18" t="s">
        <v>132</v>
      </c>
      <c r="AE42" s="18" t="s">
        <v>707</v>
      </c>
      <c r="AF42" s="18" t="s">
        <v>24</v>
      </c>
      <c r="AG42" s="18" t="s">
        <v>24</v>
      </c>
    </row>
    <row r="43" s="8" customFormat="1" ht="40.5" spans="1:33">
      <c r="A43" s="25">
        <v>33</v>
      </c>
      <c r="B43" s="18" t="s">
        <v>493</v>
      </c>
      <c r="C43" s="18" t="s">
        <v>493</v>
      </c>
      <c r="D43" s="25" t="s">
        <v>696</v>
      </c>
      <c r="E43" s="18" t="s">
        <v>712</v>
      </c>
      <c r="F43" s="18" t="s">
        <v>99</v>
      </c>
      <c r="G43" s="18" t="s">
        <v>188</v>
      </c>
      <c r="H43" s="18" t="s">
        <v>713</v>
      </c>
      <c r="I43" s="25" t="s">
        <v>532</v>
      </c>
      <c r="J43" s="25" t="s">
        <v>627</v>
      </c>
      <c r="K43" s="25">
        <v>70</v>
      </c>
      <c r="L43" s="25">
        <v>70</v>
      </c>
      <c r="M43" s="25">
        <v>0</v>
      </c>
      <c r="N43" s="25">
        <v>0</v>
      </c>
      <c r="O43" s="18" t="s">
        <v>714</v>
      </c>
      <c r="P43" s="18" t="s">
        <v>715</v>
      </c>
      <c r="Q43" s="18" t="s">
        <v>393</v>
      </c>
      <c r="R43" s="18" t="s">
        <v>104</v>
      </c>
      <c r="S43" s="18" t="s">
        <v>24</v>
      </c>
      <c r="T43" s="18" t="s">
        <v>24</v>
      </c>
      <c r="U43" s="18" t="s">
        <v>24</v>
      </c>
      <c r="V43" s="18" t="s">
        <v>498</v>
      </c>
      <c r="W43" s="25">
        <v>13597145308</v>
      </c>
      <c r="X43" s="25">
        <v>91</v>
      </c>
      <c r="Y43" s="25">
        <v>368</v>
      </c>
      <c r="Z43" s="25">
        <v>91</v>
      </c>
      <c r="AA43" s="25">
        <v>368</v>
      </c>
      <c r="AB43" s="25">
        <v>368</v>
      </c>
      <c r="AC43" s="18" t="s">
        <v>104</v>
      </c>
      <c r="AD43" s="18" t="s">
        <v>132</v>
      </c>
      <c r="AE43" s="18" t="s">
        <v>707</v>
      </c>
      <c r="AF43" s="18" t="s">
        <v>24</v>
      </c>
      <c r="AG43" s="18" t="s">
        <v>24</v>
      </c>
    </row>
    <row r="44" s="7" customFormat="1" ht="18.75" spans="1:33">
      <c r="A44" s="25"/>
      <c r="B44" s="26" t="s">
        <v>561</v>
      </c>
      <c r="C44" s="26"/>
      <c r="D44" s="26"/>
      <c r="E44" s="26"/>
      <c r="F44" s="18"/>
      <c r="G44" s="25"/>
      <c r="H44" s="18"/>
      <c r="I44" s="18"/>
      <c r="J44" s="25"/>
      <c r="K44" s="28">
        <f t="shared" ref="K44:N44" si="2">SUM(K45:K61)</f>
        <v>520</v>
      </c>
      <c r="L44" s="28">
        <f t="shared" si="2"/>
        <v>520</v>
      </c>
      <c r="M44" s="28">
        <f t="shared" si="2"/>
        <v>0</v>
      </c>
      <c r="N44" s="28">
        <f t="shared" si="2"/>
        <v>0</v>
      </c>
      <c r="O44" s="25"/>
      <c r="P44" s="25"/>
      <c r="Q44" s="25"/>
      <c r="R44" s="25"/>
      <c r="S44" s="25"/>
      <c r="T44" s="25"/>
      <c r="U44" s="25"/>
      <c r="V44" s="25"/>
      <c r="W44" s="25"/>
      <c r="X44" s="25"/>
      <c r="Y44" s="25"/>
      <c r="Z44" s="25"/>
      <c r="AA44" s="25"/>
      <c r="AB44" s="25"/>
      <c r="AC44" s="25"/>
      <c r="AD44" s="25"/>
      <c r="AE44" s="25"/>
      <c r="AF44" s="25"/>
      <c r="AG44" s="25"/>
    </row>
    <row r="45" s="8" customFormat="1" ht="27" spans="1:33">
      <c r="A45" s="25">
        <v>34</v>
      </c>
      <c r="B45" s="18" t="s">
        <v>225</v>
      </c>
      <c r="C45" s="18" t="s">
        <v>292</v>
      </c>
      <c r="D45" s="18" t="s">
        <v>716</v>
      </c>
      <c r="E45" s="18" t="s">
        <v>717</v>
      </c>
      <c r="F45" s="18" t="s">
        <v>99</v>
      </c>
      <c r="G45" s="18" t="s">
        <v>182</v>
      </c>
      <c r="H45" s="18" t="s">
        <v>718</v>
      </c>
      <c r="I45" s="25" t="s">
        <v>719</v>
      </c>
      <c r="J45" s="25" t="s">
        <v>446</v>
      </c>
      <c r="K45" s="25">
        <v>40</v>
      </c>
      <c r="L45" s="25">
        <v>40</v>
      </c>
      <c r="M45" s="25">
        <v>0</v>
      </c>
      <c r="N45" s="25">
        <v>0</v>
      </c>
      <c r="O45" s="18" t="s">
        <v>720</v>
      </c>
      <c r="P45" s="18" t="s">
        <v>721</v>
      </c>
      <c r="Q45" s="18" t="s">
        <v>427</v>
      </c>
      <c r="R45" s="18" t="s">
        <v>132</v>
      </c>
      <c r="S45" s="18" t="s">
        <v>26</v>
      </c>
      <c r="T45" s="18"/>
      <c r="U45" s="18" t="s">
        <v>26</v>
      </c>
      <c r="V45" s="18" t="s">
        <v>722</v>
      </c>
      <c r="W45" s="25" t="s">
        <v>723</v>
      </c>
      <c r="X45" s="25">
        <v>57</v>
      </c>
      <c r="Y45" s="25">
        <v>211</v>
      </c>
      <c r="Z45" s="25">
        <v>17</v>
      </c>
      <c r="AA45" s="25">
        <v>67</v>
      </c>
      <c r="AB45" s="25">
        <v>211</v>
      </c>
      <c r="AC45" s="18" t="s">
        <v>132</v>
      </c>
      <c r="AD45" s="18" t="s">
        <v>132</v>
      </c>
      <c r="AE45" s="25"/>
      <c r="AF45" s="18" t="s">
        <v>26</v>
      </c>
      <c r="AG45" s="18" t="s">
        <v>26</v>
      </c>
    </row>
    <row r="46" s="8" customFormat="1" ht="28.5" spans="1:33">
      <c r="A46" s="25">
        <v>35</v>
      </c>
      <c r="B46" s="18" t="s">
        <v>225</v>
      </c>
      <c r="C46" s="18" t="s">
        <v>292</v>
      </c>
      <c r="D46" s="18" t="s">
        <v>716</v>
      </c>
      <c r="E46" s="18" t="s">
        <v>724</v>
      </c>
      <c r="F46" s="18" t="s">
        <v>99</v>
      </c>
      <c r="G46" s="18" t="s">
        <v>295</v>
      </c>
      <c r="H46" s="18" t="s">
        <v>725</v>
      </c>
      <c r="I46" s="25" t="s">
        <v>719</v>
      </c>
      <c r="J46" s="25" t="s">
        <v>446</v>
      </c>
      <c r="K46" s="25">
        <v>22</v>
      </c>
      <c r="L46" s="25">
        <v>22</v>
      </c>
      <c r="M46" s="25">
        <v>0</v>
      </c>
      <c r="N46" s="25">
        <v>0</v>
      </c>
      <c r="O46" s="18" t="s">
        <v>726</v>
      </c>
      <c r="P46" s="18" t="s">
        <v>721</v>
      </c>
      <c r="Q46" s="18" t="s">
        <v>427</v>
      </c>
      <c r="R46" s="18" t="s">
        <v>132</v>
      </c>
      <c r="S46" s="18" t="s">
        <v>26</v>
      </c>
      <c r="T46" s="18"/>
      <c r="U46" s="18" t="s">
        <v>26</v>
      </c>
      <c r="V46" s="18" t="s">
        <v>722</v>
      </c>
      <c r="W46" s="25" t="s">
        <v>723</v>
      </c>
      <c r="X46" s="25">
        <v>31</v>
      </c>
      <c r="Y46" s="25">
        <v>109</v>
      </c>
      <c r="Z46" s="25">
        <v>14</v>
      </c>
      <c r="AA46" s="25">
        <v>46</v>
      </c>
      <c r="AB46" s="25">
        <v>109</v>
      </c>
      <c r="AC46" s="18" t="s">
        <v>132</v>
      </c>
      <c r="AD46" s="18" t="s">
        <v>132</v>
      </c>
      <c r="AE46" s="25"/>
      <c r="AF46" s="18" t="s">
        <v>26</v>
      </c>
      <c r="AG46" s="18" t="s">
        <v>26</v>
      </c>
    </row>
    <row r="47" s="8" customFormat="1" ht="27" spans="1:33">
      <c r="A47" s="25">
        <v>36</v>
      </c>
      <c r="B47" s="18" t="s">
        <v>225</v>
      </c>
      <c r="C47" s="18" t="s">
        <v>292</v>
      </c>
      <c r="D47" s="18" t="s">
        <v>716</v>
      </c>
      <c r="E47" s="18" t="s">
        <v>727</v>
      </c>
      <c r="F47" s="18" t="s">
        <v>99</v>
      </c>
      <c r="G47" s="18" t="s">
        <v>429</v>
      </c>
      <c r="H47" s="18" t="s">
        <v>728</v>
      </c>
      <c r="I47" s="25" t="s">
        <v>719</v>
      </c>
      <c r="J47" s="25" t="s">
        <v>446</v>
      </c>
      <c r="K47" s="25">
        <v>10</v>
      </c>
      <c r="L47" s="25">
        <v>10</v>
      </c>
      <c r="M47" s="25">
        <v>0</v>
      </c>
      <c r="N47" s="25">
        <v>0</v>
      </c>
      <c r="O47" s="18" t="s">
        <v>729</v>
      </c>
      <c r="P47" s="18" t="s">
        <v>721</v>
      </c>
      <c r="Q47" s="18" t="s">
        <v>427</v>
      </c>
      <c r="R47" s="18" t="s">
        <v>132</v>
      </c>
      <c r="S47" s="18" t="s">
        <v>26</v>
      </c>
      <c r="T47" s="18"/>
      <c r="U47" s="18" t="s">
        <v>26</v>
      </c>
      <c r="V47" s="18" t="s">
        <v>722</v>
      </c>
      <c r="W47" s="25" t="s">
        <v>723</v>
      </c>
      <c r="X47" s="25">
        <v>56</v>
      </c>
      <c r="Y47" s="25">
        <v>217</v>
      </c>
      <c r="Z47" s="25">
        <v>16</v>
      </c>
      <c r="AA47" s="25">
        <v>45</v>
      </c>
      <c r="AB47" s="25">
        <v>217</v>
      </c>
      <c r="AC47" s="18" t="s">
        <v>132</v>
      </c>
      <c r="AD47" s="18" t="s">
        <v>104</v>
      </c>
      <c r="AE47" s="25"/>
      <c r="AF47" s="18" t="s">
        <v>26</v>
      </c>
      <c r="AG47" s="18" t="s">
        <v>26</v>
      </c>
    </row>
    <row r="48" s="8" customFormat="1" ht="28.5" spans="1:33">
      <c r="A48" s="25">
        <v>37</v>
      </c>
      <c r="B48" s="18" t="s">
        <v>225</v>
      </c>
      <c r="C48" s="18" t="s">
        <v>292</v>
      </c>
      <c r="D48" s="18" t="s">
        <v>716</v>
      </c>
      <c r="E48" s="18" t="s">
        <v>730</v>
      </c>
      <c r="F48" s="18" t="s">
        <v>99</v>
      </c>
      <c r="G48" s="18" t="s">
        <v>204</v>
      </c>
      <c r="H48" s="18" t="s">
        <v>205</v>
      </c>
      <c r="I48" s="25" t="s">
        <v>719</v>
      </c>
      <c r="J48" s="25" t="s">
        <v>446</v>
      </c>
      <c r="K48" s="25">
        <v>35</v>
      </c>
      <c r="L48" s="25">
        <v>35</v>
      </c>
      <c r="M48" s="25">
        <v>0</v>
      </c>
      <c r="N48" s="25">
        <v>0</v>
      </c>
      <c r="O48" s="18" t="s">
        <v>731</v>
      </c>
      <c r="P48" s="18" t="s">
        <v>721</v>
      </c>
      <c r="Q48" s="18" t="s">
        <v>427</v>
      </c>
      <c r="R48" s="18" t="s">
        <v>132</v>
      </c>
      <c r="S48" s="18" t="s">
        <v>26</v>
      </c>
      <c r="T48" s="18"/>
      <c r="U48" s="18" t="s">
        <v>26</v>
      </c>
      <c r="V48" s="18" t="s">
        <v>722</v>
      </c>
      <c r="W48" s="25" t="s">
        <v>723</v>
      </c>
      <c r="X48" s="25">
        <v>178</v>
      </c>
      <c r="Y48" s="25">
        <v>620</v>
      </c>
      <c r="Z48" s="25">
        <v>20</v>
      </c>
      <c r="AA48" s="25">
        <v>65</v>
      </c>
      <c r="AB48" s="25">
        <v>620</v>
      </c>
      <c r="AC48" s="18" t="s">
        <v>132</v>
      </c>
      <c r="AD48" s="18" t="s">
        <v>132</v>
      </c>
      <c r="AE48" s="25"/>
      <c r="AF48" s="18" t="s">
        <v>26</v>
      </c>
      <c r="AG48" s="18" t="s">
        <v>26</v>
      </c>
    </row>
    <row r="49" s="8" customFormat="1" ht="27" spans="1:33">
      <c r="A49" s="25">
        <v>38</v>
      </c>
      <c r="B49" s="18" t="s">
        <v>225</v>
      </c>
      <c r="C49" s="18" t="s">
        <v>292</v>
      </c>
      <c r="D49" s="18" t="s">
        <v>716</v>
      </c>
      <c r="E49" s="18" t="s">
        <v>732</v>
      </c>
      <c r="F49" s="18" t="s">
        <v>99</v>
      </c>
      <c r="G49" s="18" t="s">
        <v>182</v>
      </c>
      <c r="H49" s="18" t="s">
        <v>319</v>
      </c>
      <c r="I49" s="25" t="s">
        <v>719</v>
      </c>
      <c r="J49" s="25" t="s">
        <v>446</v>
      </c>
      <c r="K49" s="25">
        <v>30</v>
      </c>
      <c r="L49" s="25">
        <v>30</v>
      </c>
      <c r="M49" s="25">
        <v>0</v>
      </c>
      <c r="N49" s="25">
        <v>0</v>
      </c>
      <c r="O49" s="25" t="s">
        <v>733</v>
      </c>
      <c r="P49" s="18" t="s">
        <v>721</v>
      </c>
      <c r="Q49" s="18" t="s">
        <v>427</v>
      </c>
      <c r="R49" s="18" t="s">
        <v>132</v>
      </c>
      <c r="S49" s="18" t="s">
        <v>26</v>
      </c>
      <c r="T49" s="18"/>
      <c r="U49" s="18" t="s">
        <v>26</v>
      </c>
      <c r="V49" s="18" t="s">
        <v>722</v>
      </c>
      <c r="W49" s="25" t="s">
        <v>723</v>
      </c>
      <c r="X49" s="25">
        <v>30</v>
      </c>
      <c r="Y49" s="25">
        <v>131</v>
      </c>
      <c r="Z49" s="25">
        <v>12</v>
      </c>
      <c r="AA49" s="25">
        <v>57</v>
      </c>
      <c r="AB49" s="25">
        <v>131</v>
      </c>
      <c r="AC49" s="18" t="s">
        <v>132</v>
      </c>
      <c r="AD49" s="18" t="s">
        <v>104</v>
      </c>
      <c r="AE49" s="25"/>
      <c r="AF49" s="18" t="s">
        <v>26</v>
      </c>
      <c r="AG49" s="18" t="s">
        <v>26</v>
      </c>
    </row>
    <row r="50" s="8" customFormat="1" ht="27" spans="1:33">
      <c r="A50" s="25">
        <v>39</v>
      </c>
      <c r="B50" s="18" t="s">
        <v>225</v>
      </c>
      <c r="C50" s="18" t="s">
        <v>292</v>
      </c>
      <c r="D50" s="18" t="s">
        <v>716</v>
      </c>
      <c r="E50" s="18" t="s">
        <v>734</v>
      </c>
      <c r="F50" s="18" t="s">
        <v>99</v>
      </c>
      <c r="G50" s="18" t="s">
        <v>216</v>
      </c>
      <c r="H50" s="18" t="s">
        <v>735</v>
      </c>
      <c r="I50" s="25" t="s">
        <v>719</v>
      </c>
      <c r="J50" s="25" t="s">
        <v>446</v>
      </c>
      <c r="K50" s="25">
        <v>40</v>
      </c>
      <c r="L50" s="25">
        <v>40</v>
      </c>
      <c r="M50" s="25">
        <v>0</v>
      </c>
      <c r="N50" s="25">
        <v>0</v>
      </c>
      <c r="O50" s="18" t="s">
        <v>736</v>
      </c>
      <c r="P50" s="18" t="s">
        <v>721</v>
      </c>
      <c r="Q50" s="18" t="s">
        <v>427</v>
      </c>
      <c r="R50" s="18" t="s">
        <v>132</v>
      </c>
      <c r="S50" s="18" t="s">
        <v>26</v>
      </c>
      <c r="T50" s="18"/>
      <c r="U50" s="18" t="s">
        <v>26</v>
      </c>
      <c r="V50" s="18" t="s">
        <v>722</v>
      </c>
      <c r="W50" s="25" t="s">
        <v>723</v>
      </c>
      <c r="X50" s="25">
        <v>88</v>
      </c>
      <c r="Y50" s="25">
        <v>320</v>
      </c>
      <c r="Z50" s="25">
        <v>15</v>
      </c>
      <c r="AA50" s="25">
        <v>52</v>
      </c>
      <c r="AB50" s="25">
        <v>320</v>
      </c>
      <c r="AC50" s="18" t="s">
        <v>132</v>
      </c>
      <c r="AD50" s="18" t="s">
        <v>132</v>
      </c>
      <c r="AE50" s="25"/>
      <c r="AF50" s="18" t="s">
        <v>26</v>
      </c>
      <c r="AG50" s="18" t="s">
        <v>26</v>
      </c>
    </row>
    <row r="51" s="8" customFormat="1" ht="27" spans="1:33">
      <c r="A51" s="25">
        <v>40</v>
      </c>
      <c r="B51" s="18" t="s">
        <v>225</v>
      </c>
      <c r="C51" s="18" t="s">
        <v>292</v>
      </c>
      <c r="D51" s="18" t="s">
        <v>716</v>
      </c>
      <c r="E51" s="18" t="s">
        <v>737</v>
      </c>
      <c r="F51" s="18" t="s">
        <v>99</v>
      </c>
      <c r="G51" s="18" t="s">
        <v>182</v>
      </c>
      <c r="H51" s="18" t="s">
        <v>738</v>
      </c>
      <c r="I51" s="25" t="s">
        <v>719</v>
      </c>
      <c r="J51" s="25" t="s">
        <v>446</v>
      </c>
      <c r="K51" s="25">
        <v>40</v>
      </c>
      <c r="L51" s="25">
        <v>40</v>
      </c>
      <c r="M51" s="25">
        <v>0</v>
      </c>
      <c r="N51" s="25">
        <v>0</v>
      </c>
      <c r="O51" s="18" t="s">
        <v>736</v>
      </c>
      <c r="P51" s="18" t="s">
        <v>721</v>
      </c>
      <c r="Q51" s="18" t="s">
        <v>427</v>
      </c>
      <c r="R51" s="18" t="s">
        <v>132</v>
      </c>
      <c r="S51" s="18" t="s">
        <v>26</v>
      </c>
      <c r="T51" s="18"/>
      <c r="U51" s="18" t="s">
        <v>26</v>
      </c>
      <c r="V51" s="18" t="s">
        <v>722</v>
      </c>
      <c r="W51" s="25" t="s">
        <v>723</v>
      </c>
      <c r="X51" s="25">
        <v>19</v>
      </c>
      <c r="Y51" s="25">
        <v>77</v>
      </c>
      <c r="Z51" s="25">
        <v>5</v>
      </c>
      <c r="AA51" s="25">
        <v>20</v>
      </c>
      <c r="AB51" s="25">
        <v>77</v>
      </c>
      <c r="AC51" s="18" t="s">
        <v>132</v>
      </c>
      <c r="AD51" s="18" t="s">
        <v>132</v>
      </c>
      <c r="AE51" s="25"/>
      <c r="AF51" s="18" t="s">
        <v>26</v>
      </c>
      <c r="AG51" s="18" t="s">
        <v>26</v>
      </c>
    </row>
    <row r="52" s="8" customFormat="1" ht="28.5" spans="1:33">
      <c r="A52" s="25">
        <v>41</v>
      </c>
      <c r="B52" s="18" t="s">
        <v>225</v>
      </c>
      <c r="C52" s="18" t="s">
        <v>292</v>
      </c>
      <c r="D52" s="18" t="s">
        <v>716</v>
      </c>
      <c r="E52" s="18" t="s">
        <v>739</v>
      </c>
      <c r="F52" s="18" t="s">
        <v>99</v>
      </c>
      <c r="G52" s="18" t="s">
        <v>193</v>
      </c>
      <c r="H52" s="18" t="s">
        <v>194</v>
      </c>
      <c r="I52" s="25" t="s">
        <v>138</v>
      </c>
      <c r="J52" s="25" t="s">
        <v>740</v>
      </c>
      <c r="K52" s="25">
        <v>35</v>
      </c>
      <c r="L52" s="25">
        <v>35</v>
      </c>
      <c r="M52" s="25">
        <v>0</v>
      </c>
      <c r="N52" s="25">
        <v>0</v>
      </c>
      <c r="O52" s="18" t="s">
        <v>741</v>
      </c>
      <c r="P52" s="18" t="s">
        <v>721</v>
      </c>
      <c r="Q52" s="18" t="s">
        <v>222</v>
      </c>
      <c r="R52" s="18" t="s">
        <v>104</v>
      </c>
      <c r="S52" s="18" t="s">
        <v>26</v>
      </c>
      <c r="T52" s="18"/>
      <c r="U52" s="18" t="s">
        <v>26</v>
      </c>
      <c r="V52" s="18" t="s">
        <v>722</v>
      </c>
      <c r="W52" s="25" t="s">
        <v>723</v>
      </c>
      <c r="X52" s="25">
        <v>48</v>
      </c>
      <c r="Y52" s="25">
        <v>141</v>
      </c>
      <c r="Z52" s="25">
        <v>19</v>
      </c>
      <c r="AA52" s="25">
        <v>57</v>
      </c>
      <c r="AB52" s="25">
        <v>141</v>
      </c>
      <c r="AC52" s="18" t="s">
        <v>132</v>
      </c>
      <c r="AD52" s="18" t="s">
        <v>132</v>
      </c>
      <c r="AE52" s="25"/>
      <c r="AF52" s="18" t="s">
        <v>26</v>
      </c>
      <c r="AG52" s="18" t="s">
        <v>26</v>
      </c>
    </row>
    <row r="53" s="8" customFormat="1" ht="27" spans="1:33">
      <c r="A53" s="25">
        <v>42</v>
      </c>
      <c r="B53" s="18" t="s">
        <v>225</v>
      </c>
      <c r="C53" s="18" t="s">
        <v>292</v>
      </c>
      <c r="D53" s="18" t="s">
        <v>716</v>
      </c>
      <c r="E53" s="18" t="s">
        <v>742</v>
      </c>
      <c r="F53" s="18" t="s">
        <v>99</v>
      </c>
      <c r="G53" s="18" t="s">
        <v>228</v>
      </c>
      <c r="H53" s="18" t="s">
        <v>424</v>
      </c>
      <c r="I53" s="25" t="s">
        <v>138</v>
      </c>
      <c r="J53" s="25" t="s">
        <v>740</v>
      </c>
      <c r="K53" s="25">
        <v>15</v>
      </c>
      <c r="L53" s="25">
        <v>15</v>
      </c>
      <c r="M53" s="25">
        <v>0</v>
      </c>
      <c r="N53" s="25">
        <v>0</v>
      </c>
      <c r="O53" s="18" t="s">
        <v>743</v>
      </c>
      <c r="P53" s="18" t="s">
        <v>721</v>
      </c>
      <c r="Q53" s="18" t="s">
        <v>222</v>
      </c>
      <c r="R53" s="18" t="s">
        <v>104</v>
      </c>
      <c r="S53" s="18" t="s">
        <v>26</v>
      </c>
      <c r="T53" s="18"/>
      <c r="U53" s="18" t="s">
        <v>26</v>
      </c>
      <c r="V53" s="18" t="s">
        <v>722</v>
      </c>
      <c r="W53" s="25" t="s">
        <v>723</v>
      </c>
      <c r="X53" s="25">
        <v>1500</v>
      </c>
      <c r="Y53" s="25">
        <v>6000</v>
      </c>
      <c r="Z53" s="25">
        <v>146</v>
      </c>
      <c r="AA53" s="25">
        <v>476</v>
      </c>
      <c r="AB53" s="25">
        <v>6000</v>
      </c>
      <c r="AC53" s="18" t="s">
        <v>132</v>
      </c>
      <c r="AD53" s="18" t="s">
        <v>132</v>
      </c>
      <c r="AE53" s="25"/>
      <c r="AF53" s="18" t="s">
        <v>26</v>
      </c>
      <c r="AG53" s="18" t="s">
        <v>26</v>
      </c>
    </row>
    <row r="54" s="8" customFormat="1" ht="30" spans="1:33">
      <c r="A54" s="25">
        <v>43</v>
      </c>
      <c r="B54" s="18" t="s">
        <v>225</v>
      </c>
      <c r="C54" s="18" t="s">
        <v>292</v>
      </c>
      <c r="D54" s="18" t="s">
        <v>716</v>
      </c>
      <c r="E54" s="18" t="s">
        <v>744</v>
      </c>
      <c r="F54" s="18" t="s">
        <v>99</v>
      </c>
      <c r="G54" s="18" t="s">
        <v>188</v>
      </c>
      <c r="H54" s="18" t="s">
        <v>681</v>
      </c>
      <c r="I54" s="25" t="s">
        <v>138</v>
      </c>
      <c r="J54" s="25" t="s">
        <v>740</v>
      </c>
      <c r="K54" s="25">
        <v>19</v>
      </c>
      <c r="L54" s="25">
        <v>19</v>
      </c>
      <c r="M54" s="25">
        <v>0</v>
      </c>
      <c r="N54" s="25">
        <v>0</v>
      </c>
      <c r="O54" s="18" t="s">
        <v>745</v>
      </c>
      <c r="P54" s="18" t="s">
        <v>721</v>
      </c>
      <c r="Q54" s="18" t="s">
        <v>427</v>
      </c>
      <c r="R54" s="18" t="s">
        <v>132</v>
      </c>
      <c r="S54" s="18" t="s">
        <v>26</v>
      </c>
      <c r="T54" s="18"/>
      <c r="U54" s="18" t="s">
        <v>26</v>
      </c>
      <c r="V54" s="18" t="s">
        <v>722</v>
      </c>
      <c r="W54" s="25" t="s">
        <v>723</v>
      </c>
      <c r="X54" s="25">
        <v>35</v>
      </c>
      <c r="Y54" s="25">
        <v>134</v>
      </c>
      <c r="Z54" s="25">
        <v>2</v>
      </c>
      <c r="AA54" s="25">
        <v>9</v>
      </c>
      <c r="AB54" s="25">
        <v>134</v>
      </c>
      <c r="AC54" s="18" t="s">
        <v>132</v>
      </c>
      <c r="AD54" s="18" t="s">
        <v>132</v>
      </c>
      <c r="AE54" s="18" t="s">
        <v>746</v>
      </c>
      <c r="AF54" s="18" t="s">
        <v>26</v>
      </c>
      <c r="AG54" s="18" t="s">
        <v>26</v>
      </c>
    </row>
    <row r="55" s="8" customFormat="1" ht="30" spans="1:33">
      <c r="A55" s="25">
        <v>44</v>
      </c>
      <c r="B55" s="18" t="s">
        <v>225</v>
      </c>
      <c r="C55" s="18" t="s">
        <v>292</v>
      </c>
      <c r="D55" s="18" t="s">
        <v>716</v>
      </c>
      <c r="E55" s="18" t="s">
        <v>747</v>
      </c>
      <c r="F55" s="18" t="s">
        <v>99</v>
      </c>
      <c r="G55" s="18" t="s">
        <v>474</v>
      </c>
      <c r="H55" s="18" t="s">
        <v>487</v>
      </c>
      <c r="I55" s="25" t="s">
        <v>138</v>
      </c>
      <c r="J55" s="25" t="s">
        <v>740</v>
      </c>
      <c r="K55" s="25">
        <v>32</v>
      </c>
      <c r="L55" s="25">
        <v>32</v>
      </c>
      <c r="M55" s="25">
        <v>0</v>
      </c>
      <c r="N55" s="25">
        <v>0</v>
      </c>
      <c r="O55" s="18" t="s">
        <v>748</v>
      </c>
      <c r="P55" s="18" t="s">
        <v>721</v>
      </c>
      <c r="Q55" s="18" t="s">
        <v>427</v>
      </c>
      <c r="R55" s="18" t="s">
        <v>132</v>
      </c>
      <c r="S55" s="18" t="s">
        <v>26</v>
      </c>
      <c r="T55" s="18"/>
      <c r="U55" s="18" t="s">
        <v>26</v>
      </c>
      <c r="V55" s="18" t="s">
        <v>722</v>
      </c>
      <c r="W55" s="25" t="s">
        <v>723</v>
      </c>
      <c r="X55" s="25">
        <v>32</v>
      </c>
      <c r="Y55" s="25">
        <v>132</v>
      </c>
      <c r="Z55" s="25">
        <v>4</v>
      </c>
      <c r="AA55" s="25">
        <v>15</v>
      </c>
      <c r="AB55" s="25">
        <v>132</v>
      </c>
      <c r="AC55" s="18" t="s">
        <v>132</v>
      </c>
      <c r="AD55" s="18" t="s">
        <v>132</v>
      </c>
      <c r="AE55" s="18" t="s">
        <v>746</v>
      </c>
      <c r="AF55" s="18" t="s">
        <v>26</v>
      </c>
      <c r="AG55" s="18" t="s">
        <v>26</v>
      </c>
    </row>
    <row r="56" s="8" customFormat="1" ht="30" spans="1:33">
      <c r="A56" s="25">
        <v>45</v>
      </c>
      <c r="B56" s="18" t="s">
        <v>225</v>
      </c>
      <c r="C56" s="18" t="s">
        <v>292</v>
      </c>
      <c r="D56" s="18" t="s">
        <v>716</v>
      </c>
      <c r="E56" s="18" t="s">
        <v>749</v>
      </c>
      <c r="F56" s="18" t="s">
        <v>99</v>
      </c>
      <c r="G56" s="18" t="s">
        <v>474</v>
      </c>
      <c r="H56" s="18" t="s">
        <v>487</v>
      </c>
      <c r="I56" s="25" t="s">
        <v>138</v>
      </c>
      <c r="J56" s="25" t="s">
        <v>740</v>
      </c>
      <c r="K56" s="25">
        <v>30</v>
      </c>
      <c r="L56" s="25">
        <v>30</v>
      </c>
      <c r="M56" s="25">
        <v>0</v>
      </c>
      <c r="N56" s="25">
        <v>0</v>
      </c>
      <c r="O56" s="18" t="s">
        <v>750</v>
      </c>
      <c r="P56" s="18" t="s">
        <v>721</v>
      </c>
      <c r="Q56" s="18" t="s">
        <v>427</v>
      </c>
      <c r="R56" s="18" t="s">
        <v>132</v>
      </c>
      <c r="S56" s="18" t="s">
        <v>26</v>
      </c>
      <c r="T56" s="18"/>
      <c r="U56" s="18" t="s">
        <v>26</v>
      </c>
      <c r="V56" s="18" t="s">
        <v>722</v>
      </c>
      <c r="W56" s="25" t="s">
        <v>723</v>
      </c>
      <c r="X56" s="25">
        <v>80</v>
      </c>
      <c r="Y56" s="25">
        <v>304</v>
      </c>
      <c r="Z56" s="25">
        <v>22</v>
      </c>
      <c r="AA56" s="25">
        <v>83</v>
      </c>
      <c r="AB56" s="25">
        <v>304</v>
      </c>
      <c r="AC56" s="18" t="s">
        <v>132</v>
      </c>
      <c r="AD56" s="18" t="s">
        <v>132</v>
      </c>
      <c r="AE56" s="18" t="s">
        <v>746</v>
      </c>
      <c r="AF56" s="18" t="s">
        <v>26</v>
      </c>
      <c r="AG56" s="18" t="s">
        <v>26</v>
      </c>
    </row>
    <row r="57" s="8" customFormat="1" ht="28.5" spans="1:33">
      <c r="A57" s="25">
        <v>46</v>
      </c>
      <c r="B57" s="18" t="s">
        <v>225</v>
      </c>
      <c r="C57" s="18" t="s">
        <v>292</v>
      </c>
      <c r="D57" s="18" t="s">
        <v>716</v>
      </c>
      <c r="E57" s="18" t="s">
        <v>751</v>
      </c>
      <c r="F57" s="18" t="s">
        <v>99</v>
      </c>
      <c r="G57" s="18" t="s">
        <v>474</v>
      </c>
      <c r="H57" s="18" t="s">
        <v>487</v>
      </c>
      <c r="I57" s="25" t="s">
        <v>138</v>
      </c>
      <c r="J57" s="25" t="s">
        <v>740</v>
      </c>
      <c r="K57" s="25">
        <v>28</v>
      </c>
      <c r="L57" s="25">
        <v>28</v>
      </c>
      <c r="M57" s="25">
        <v>0</v>
      </c>
      <c r="N57" s="25">
        <v>0</v>
      </c>
      <c r="O57" s="18" t="s">
        <v>752</v>
      </c>
      <c r="P57" s="18" t="s">
        <v>721</v>
      </c>
      <c r="Q57" s="18" t="s">
        <v>427</v>
      </c>
      <c r="R57" s="18" t="s">
        <v>132</v>
      </c>
      <c r="S57" s="18" t="s">
        <v>26</v>
      </c>
      <c r="T57" s="18"/>
      <c r="U57" s="18" t="s">
        <v>26</v>
      </c>
      <c r="V57" s="18" t="s">
        <v>722</v>
      </c>
      <c r="W57" s="25" t="s">
        <v>723</v>
      </c>
      <c r="X57" s="25">
        <v>64</v>
      </c>
      <c r="Y57" s="25">
        <v>215</v>
      </c>
      <c r="Z57" s="25">
        <v>15</v>
      </c>
      <c r="AA57" s="25">
        <v>42</v>
      </c>
      <c r="AB57" s="25">
        <v>215</v>
      </c>
      <c r="AC57" s="18" t="s">
        <v>132</v>
      </c>
      <c r="AD57" s="18" t="s">
        <v>132</v>
      </c>
      <c r="AE57" s="18" t="s">
        <v>746</v>
      </c>
      <c r="AF57" s="18" t="s">
        <v>26</v>
      </c>
      <c r="AG57" s="18" t="s">
        <v>26</v>
      </c>
    </row>
    <row r="58" s="8" customFormat="1" ht="27" spans="1:33">
      <c r="A58" s="25">
        <v>47</v>
      </c>
      <c r="B58" s="18" t="s">
        <v>225</v>
      </c>
      <c r="C58" s="18" t="s">
        <v>292</v>
      </c>
      <c r="D58" s="18" t="s">
        <v>716</v>
      </c>
      <c r="E58" s="18" t="s">
        <v>753</v>
      </c>
      <c r="F58" s="18" t="s">
        <v>99</v>
      </c>
      <c r="G58" s="18" t="s">
        <v>429</v>
      </c>
      <c r="H58" s="18" t="s">
        <v>754</v>
      </c>
      <c r="I58" s="25" t="s">
        <v>138</v>
      </c>
      <c r="J58" s="25" t="s">
        <v>740</v>
      </c>
      <c r="K58" s="25">
        <v>40</v>
      </c>
      <c r="L58" s="25">
        <v>40</v>
      </c>
      <c r="M58" s="25">
        <v>0</v>
      </c>
      <c r="N58" s="25">
        <v>0</v>
      </c>
      <c r="O58" s="18" t="s">
        <v>755</v>
      </c>
      <c r="P58" s="18" t="s">
        <v>721</v>
      </c>
      <c r="Q58" s="18" t="s">
        <v>427</v>
      </c>
      <c r="R58" s="18" t="s">
        <v>132</v>
      </c>
      <c r="S58" s="18" t="s">
        <v>26</v>
      </c>
      <c r="T58" s="18"/>
      <c r="U58" s="18" t="s">
        <v>26</v>
      </c>
      <c r="V58" s="18" t="s">
        <v>722</v>
      </c>
      <c r="W58" s="25" t="s">
        <v>723</v>
      </c>
      <c r="X58" s="25">
        <v>95</v>
      </c>
      <c r="Y58" s="25">
        <v>327</v>
      </c>
      <c r="Z58" s="25">
        <v>16</v>
      </c>
      <c r="AA58" s="25">
        <v>64</v>
      </c>
      <c r="AB58" s="25">
        <v>327</v>
      </c>
      <c r="AC58" s="18" t="s">
        <v>132</v>
      </c>
      <c r="AD58" s="18" t="s">
        <v>132</v>
      </c>
      <c r="AE58" s="18" t="s">
        <v>746</v>
      </c>
      <c r="AF58" s="18" t="s">
        <v>26</v>
      </c>
      <c r="AG58" s="18" t="s">
        <v>26</v>
      </c>
    </row>
    <row r="59" s="8" customFormat="1" ht="27" spans="1:33">
      <c r="A59" s="25">
        <v>48</v>
      </c>
      <c r="B59" s="18" t="s">
        <v>225</v>
      </c>
      <c r="C59" s="18" t="s">
        <v>292</v>
      </c>
      <c r="D59" s="18" t="s">
        <v>716</v>
      </c>
      <c r="E59" s="18" t="s">
        <v>756</v>
      </c>
      <c r="F59" s="18" t="s">
        <v>99</v>
      </c>
      <c r="G59" s="18" t="s">
        <v>429</v>
      </c>
      <c r="H59" s="18" t="s">
        <v>728</v>
      </c>
      <c r="I59" s="25" t="s">
        <v>138</v>
      </c>
      <c r="J59" s="25" t="s">
        <v>740</v>
      </c>
      <c r="K59" s="25">
        <v>30</v>
      </c>
      <c r="L59" s="25">
        <v>30</v>
      </c>
      <c r="M59" s="25">
        <v>0</v>
      </c>
      <c r="N59" s="25">
        <v>0</v>
      </c>
      <c r="O59" s="18" t="s">
        <v>757</v>
      </c>
      <c r="P59" s="18" t="s">
        <v>721</v>
      </c>
      <c r="Q59" s="18" t="s">
        <v>427</v>
      </c>
      <c r="R59" s="18" t="s">
        <v>132</v>
      </c>
      <c r="S59" s="18" t="s">
        <v>26</v>
      </c>
      <c r="T59" s="18"/>
      <c r="U59" s="18" t="s">
        <v>26</v>
      </c>
      <c r="V59" s="18" t="s">
        <v>722</v>
      </c>
      <c r="W59" s="25" t="s">
        <v>723</v>
      </c>
      <c r="X59" s="25">
        <v>120</v>
      </c>
      <c r="Y59" s="25">
        <v>378</v>
      </c>
      <c r="Z59" s="25">
        <v>37</v>
      </c>
      <c r="AA59" s="25">
        <v>94</v>
      </c>
      <c r="AB59" s="25">
        <v>378</v>
      </c>
      <c r="AC59" s="18" t="s">
        <v>132</v>
      </c>
      <c r="AD59" s="18" t="s">
        <v>104</v>
      </c>
      <c r="AE59" s="18" t="s">
        <v>746</v>
      </c>
      <c r="AF59" s="18" t="s">
        <v>26</v>
      </c>
      <c r="AG59" s="18" t="s">
        <v>26</v>
      </c>
    </row>
    <row r="60" s="8" customFormat="1" ht="28.5" spans="1:33">
      <c r="A60" s="25">
        <v>49</v>
      </c>
      <c r="B60" s="18" t="s">
        <v>225</v>
      </c>
      <c r="C60" s="18" t="s">
        <v>292</v>
      </c>
      <c r="D60" s="18" t="s">
        <v>716</v>
      </c>
      <c r="E60" s="18" t="s">
        <v>758</v>
      </c>
      <c r="F60" s="18" t="s">
        <v>99</v>
      </c>
      <c r="G60" s="18" t="s">
        <v>295</v>
      </c>
      <c r="H60" s="18" t="s">
        <v>296</v>
      </c>
      <c r="I60" s="25" t="s">
        <v>138</v>
      </c>
      <c r="J60" s="25" t="s">
        <v>740</v>
      </c>
      <c r="K60" s="25">
        <v>42</v>
      </c>
      <c r="L60" s="25">
        <v>42</v>
      </c>
      <c r="M60" s="25">
        <v>0</v>
      </c>
      <c r="N60" s="25">
        <v>0</v>
      </c>
      <c r="O60" s="18" t="s">
        <v>759</v>
      </c>
      <c r="P60" s="18" t="s">
        <v>721</v>
      </c>
      <c r="Q60" s="18" t="s">
        <v>427</v>
      </c>
      <c r="R60" s="18" t="s">
        <v>132</v>
      </c>
      <c r="S60" s="18" t="s">
        <v>26</v>
      </c>
      <c r="T60" s="18"/>
      <c r="U60" s="18" t="s">
        <v>26</v>
      </c>
      <c r="V60" s="18" t="s">
        <v>722</v>
      </c>
      <c r="W60" s="25" t="s">
        <v>723</v>
      </c>
      <c r="X60" s="25">
        <v>151</v>
      </c>
      <c r="Y60" s="25">
        <v>482</v>
      </c>
      <c r="Z60" s="25">
        <v>50</v>
      </c>
      <c r="AA60" s="25">
        <v>195</v>
      </c>
      <c r="AB60" s="25">
        <v>482</v>
      </c>
      <c r="AC60" s="18" t="s">
        <v>132</v>
      </c>
      <c r="AD60" s="18" t="s">
        <v>132</v>
      </c>
      <c r="AE60" s="18" t="s">
        <v>746</v>
      </c>
      <c r="AF60" s="18" t="s">
        <v>26</v>
      </c>
      <c r="AG60" s="18" t="s">
        <v>26</v>
      </c>
    </row>
    <row r="61" s="8" customFormat="1" ht="28.5" spans="1:33">
      <c r="A61" s="25">
        <v>50</v>
      </c>
      <c r="B61" s="18" t="s">
        <v>225</v>
      </c>
      <c r="C61" s="18" t="s">
        <v>292</v>
      </c>
      <c r="D61" s="18" t="s">
        <v>716</v>
      </c>
      <c r="E61" s="18" t="s">
        <v>760</v>
      </c>
      <c r="F61" s="18" t="s">
        <v>99</v>
      </c>
      <c r="G61" s="18" t="s">
        <v>295</v>
      </c>
      <c r="H61" s="18" t="s">
        <v>296</v>
      </c>
      <c r="I61" s="25" t="s">
        <v>138</v>
      </c>
      <c r="J61" s="25" t="s">
        <v>740</v>
      </c>
      <c r="K61" s="25">
        <v>32</v>
      </c>
      <c r="L61" s="25">
        <v>32</v>
      </c>
      <c r="M61" s="25">
        <v>0</v>
      </c>
      <c r="N61" s="25">
        <v>0</v>
      </c>
      <c r="O61" s="18" t="s">
        <v>761</v>
      </c>
      <c r="P61" s="18" t="s">
        <v>721</v>
      </c>
      <c r="Q61" s="18" t="s">
        <v>427</v>
      </c>
      <c r="R61" s="18" t="s">
        <v>132</v>
      </c>
      <c r="S61" s="18" t="s">
        <v>26</v>
      </c>
      <c r="T61" s="18"/>
      <c r="U61" s="18" t="s">
        <v>26</v>
      </c>
      <c r="V61" s="18" t="s">
        <v>722</v>
      </c>
      <c r="W61" s="25" t="s">
        <v>723</v>
      </c>
      <c r="X61" s="25">
        <v>26</v>
      </c>
      <c r="Y61" s="25">
        <v>82</v>
      </c>
      <c r="Z61" s="25">
        <v>5</v>
      </c>
      <c r="AA61" s="25">
        <v>27</v>
      </c>
      <c r="AB61" s="25">
        <v>82</v>
      </c>
      <c r="AC61" s="18" t="s">
        <v>132</v>
      </c>
      <c r="AD61" s="18" t="s">
        <v>132</v>
      </c>
      <c r="AE61" s="18" t="s">
        <v>746</v>
      </c>
      <c r="AF61" s="18" t="s">
        <v>26</v>
      </c>
      <c r="AG61" s="18" t="s">
        <v>26</v>
      </c>
    </row>
    <row r="62" s="8" customFormat="1" ht="18.75" spans="1:33">
      <c r="A62" s="25"/>
      <c r="B62" s="26" t="s">
        <v>561</v>
      </c>
      <c r="C62" s="26"/>
      <c r="D62" s="26"/>
      <c r="E62" s="26"/>
      <c r="F62" s="18"/>
      <c r="G62" s="18"/>
      <c r="H62" s="18"/>
      <c r="I62" s="25"/>
      <c r="J62" s="25"/>
      <c r="K62" s="28">
        <v>1024</v>
      </c>
      <c r="L62" s="28">
        <v>1024</v>
      </c>
      <c r="M62" s="28">
        <f>SUM(M63:M81)</f>
        <v>0</v>
      </c>
      <c r="N62" s="28">
        <f>SUM(N63:N81)</f>
        <v>0</v>
      </c>
      <c r="O62" s="18"/>
      <c r="P62" s="18"/>
      <c r="Q62" s="18"/>
      <c r="R62" s="18"/>
      <c r="S62" s="18"/>
      <c r="T62" s="18"/>
      <c r="U62" s="18"/>
      <c r="V62" s="18"/>
      <c r="W62" s="25"/>
      <c r="X62" s="25"/>
      <c r="Y62" s="25"/>
      <c r="Z62" s="25"/>
      <c r="AA62" s="25"/>
      <c r="AB62" s="25"/>
      <c r="AC62" s="18"/>
      <c r="AD62" s="18"/>
      <c r="AE62" s="25"/>
      <c r="AF62" s="18"/>
      <c r="AG62" s="18"/>
    </row>
    <row r="63" s="8" customFormat="1" ht="40.5" spans="1:33">
      <c r="A63" s="25">
        <v>51</v>
      </c>
      <c r="B63" s="18" t="s">
        <v>225</v>
      </c>
      <c r="C63" s="18" t="s">
        <v>292</v>
      </c>
      <c r="D63" s="18" t="s">
        <v>293</v>
      </c>
      <c r="E63" s="18" t="s">
        <v>762</v>
      </c>
      <c r="F63" s="18" t="s">
        <v>99</v>
      </c>
      <c r="G63" s="18" t="s">
        <v>216</v>
      </c>
      <c r="H63" s="18" t="s">
        <v>763</v>
      </c>
      <c r="I63" s="25">
        <v>2024.11</v>
      </c>
      <c r="J63" s="25">
        <v>2025.2</v>
      </c>
      <c r="K63" s="25">
        <v>15</v>
      </c>
      <c r="L63" s="25">
        <v>15</v>
      </c>
      <c r="M63" s="25">
        <v>0</v>
      </c>
      <c r="N63" s="25">
        <v>0</v>
      </c>
      <c r="O63" s="18" t="s">
        <v>764</v>
      </c>
      <c r="P63" s="18" t="s">
        <v>408</v>
      </c>
      <c r="Q63" s="18" t="s">
        <v>222</v>
      </c>
      <c r="R63" s="18" t="s">
        <v>104</v>
      </c>
      <c r="S63" s="18" t="s">
        <v>27</v>
      </c>
      <c r="T63" s="18"/>
      <c r="U63" s="18" t="s">
        <v>27</v>
      </c>
      <c r="V63" s="18" t="s">
        <v>513</v>
      </c>
      <c r="W63" s="25" t="s">
        <v>514</v>
      </c>
      <c r="X63" s="25">
        <v>462</v>
      </c>
      <c r="Y63" s="25">
        <v>1576</v>
      </c>
      <c r="Z63" s="25"/>
      <c r="AA63" s="25"/>
      <c r="AB63" s="25">
        <v>1576</v>
      </c>
      <c r="AC63" s="18" t="s">
        <v>132</v>
      </c>
      <c r="AD63" s="18" t="s">
        <v>132</v>
      </c>
      <c r="AE63" s="25"/>
      <c r="AF63" s="18" t="s">
        <v>27</v>
      </c>
      <c r="AG63" s="18" t="s">
        <v>27</v>
      </c>
    </row>
    <row r="64" s="8" customFormat="1" ht="40.5" spans="1:33">
      <c r="A64" s="25">
        <v>52</v>
      </c>
      <c r="B64" s="18" t="s">
        <v>225</v>
      </c>
      <c r="C64" s="18" t="s">
        <v>292</v>
      </c>
      <c r="D64" s="18" t="s">
        <v>293</v>
      </c>
      <c r="E64" s="18" t="s">
        <v>765</v>
      </c>
      <c r="F64" s="18" t="s">
        <v>99</v>
      </c>
      <c r="G64" s="18" t="s">
        <v>295</v>
      </c>
      <c r="H64" s="18" t="s">
        <v>766</v>
      </c>
      <c r="I64" s="25" t="s">
        <v>767</v>
      </c>
      <c r="J64" s="25" t="s">
        <v>768</v>
      </c>
      <c r="K64" s="25">
        <v>359</v>
      </c>
      <c r="L64" s="25">
        <v>359</v>
      </c>
      <c r="M64" s="25">
        <v>0</v>
      </c>
      <c r="N64" s="25">
        <v>0</v>
      </c>
      <c r="O64" s="18" t="s">
        <v>769</v>
      </c>
      <c r="P64" s="18" t="s">
        <v>408</v>
      </c>
      <c r="Q64" s="18" t="s">
        <v>222</v>
      </c>
      <c r="R64" s="18" t="s">
        <v>132</v>
      </c>
      <c r="S64" s="18" t="s">
        <v>27</v>
      </c>
      <c r="T64" s="18"/>
      <c r="U64" s="18" t="s">
        <v>27</v>
      </c>
      <c r="V64" s="18" t="s">
        <v>513</v>
      </c>
      <c r="W64" s="25" t="s">
        <v>514</v>
      </c>
      <c r="X64" s="25">
        <v>360</v>
      </c>
      <c r="Y64" s="25">
        <v>1166</v>
      </c>
      <c r="Z64" s="25"/>
      <c r="AA64" s="25"/>
      <c r="AB64" s="25">
        <v>1166</v>
      </c>
      <c r="AC64" s="18" t="s">
        <v>132</v>
      </c>
      <c r="AD64" s="18" t="s">
        <v>132</v>
      </c>
      <c r="AE64" s="25"/>
      <c r="AF64" s="18" t="s">
        <v>27</v>
      </c>
      <c r="AG64" s="18" t="s">
        <v>27</v>
      </c>
    </row>
    <row r="65" s="8" customFormat="1" ht="40.5" spans="1:33">
      <c r="A65" s="25">
        <v>53</v>
      </c>
      <c r="B65" s="18" t="s">
        <v>225</v>
      </c>
      <c r="C65" s="18" t="s">
        <v>292</v>
      </c>
      <c r="D65" s="18" t="s">
        <v>293</v>
      </c>
      <c r="E65" s="18" t="s">
        <v>770</v>
      </c>
      <c r="F65" s="18" t="s">
        <v>99</v>
      </c>
      <c r="G65" s="18" t="s">
        <v>429</v>
      </c>
      <c r="H65" s="18" t="s">
        <v>771</v>
      </c>
      <c r="I65" s="25" t="s">
        <v>767</v>
      </c>
      <c r="J65" s="25" t="s">
        <v>768</v>
      </c>
      <c r="K65" s="25">
        <v>240</v>
      </c>
      <c r="L65" s="25">
        <v>240</v>
      </c>
      <c r="M65" s="25">
        <v>0</v>
      </c>
      <c r="N65" s="25">
        <v>0</v>
      </c>
      <c r="O65" s="18" t="s">
        <v>772</v>
      </c>
      <c r="P65" s="18" t="s">
        <v>408</v>
      </c>
      <c r="Q65" s="18" t="s">
        <v>222</v>
      </c>
      <c r="R65" s="18" t="s">
        <v>132</v>
      </c>
      <c r="S65" s="18" t="s">
        <v>27</v>
      </c>
      <c r="T65" s="18"/>
      <c r="U65" s="18" t="s">
        <v>27</v>
      </c>
      <c r="V65" s="18" t="s">
        <v>513</v>
      </c>
      <c r="W65" s="25" t="s">
        <v>514</v>
      </c>
      <c r="X65" s="25">
        <v>884</v>
      </c>
      <c r="Y65" s="25">
        <v>3124</v>
      </c>
      <c r="Z65" s="25"/>
      <c r="AA65" s="25"/>
      <c r="AB65" s="25">
        <v>3124</v>
      </c>
      <c r="AC65" s="18" t="s">
        <v>132</v>
      </c>
      <c r="AD65" s="18" t="s">
        <v>132</v>
      </c>
      <c r="AE65" s="25"/>
      <c r="AF65" s="18" t="s">
        <v>27</v>
      </c>
      <c r="AG65" s="18" t="s">
        <v>27</v>
      </c>
    </row>
    <row r="66" s="8" customFormat="1" ht="40.5" spans="1:33">
      <c r="A66" s="25">
        <v>54</v>
      </c>
      <c r="B66" s="18" t="s">
        <v>225</v>
      </c>
      <c r="C66" s="18" t="s">
        <v>292</v>
      </c>
      <c r="D66" s="18" t="s">
        <v>293</v>
      </c>
      <c r="E66" s="18" t="s">
        <v>773</v>
      </c>
      <c r="F66" s="18" t="s">
        <v>99</v>
      </c>
      <c r="G66" s="18" t="s">
        <v>295</v>
      </c>
      <c r="H66" s="18" t="s">
        <v>774</v>
      </c>
      <c r="I66" s="25" t="s">
        <v>767</v>
      </c>
      <c r="J66" s="25" t="s">
        <v>768</v>
      </c>
      <c r="K66" s="25">
        <v>15</v>
      </c>
      <c r="L66" s="25">
        <v>15</v>
      </c>
      <c r="M66" s="25">
        <v>0</v>
      </c>
      <c r="N66" s="25">
        <v>0</v>
      </c>
      <c r="O66" s="18" t="s">
        <v>775</v>
      </c>
      <c r="P66" s="18" t="s">
        <v>408</v>
      </c>
      <c r="Q66" s="18" t="s">
        <v>222</v>
      </c>
      <c r="R66" s="18" t="s">
        <v>132</v>
      </c>
      <c r="S66" s="18" t="s">
        <v>27</v>
      </c>
      <c r="T66" s="18"/>
      <c r="U66" s="18" t="s">
        <v>27</v>
      </c>
      <c r="V66" s="18" t="s">
        <v>513</v>
      </c>
      <c r="W66" s="25" t="s">
        <v>514</v>
      </c>
      <c r="X66" s="25">
        <v>216</v>
      </c>
      <c r="Y66" s="25">
        <v>707</v>
      </c>
      <c r="Z66" s="25"/>
      <c r="AA66" s="25"/>
      <c r="AB66" s="25">
        <v>707</v>
      </c>
      <c r="AC66" s="18" t="s">
        <v>132</v>
      </c>
      <c r="AD66" s="18" t="s">
        <v>132</v>
      </c>
      <c r="AE66" s="25"/>
      <c r="AF66" s="18" t="s">
        <v>27</v>
      </c>
      <c r="AG66" s="18" t="s">
        <v>27</v>
      </c>
    </row>
    <row r="67" s="8" customFormat="1" ht="40.5" spans="1:33">
      <c r="A67" s="25">
        <v>55</v>
      </c>
      <c r="B67" s="18" t="s">
        <v>225</v>
      </c>
      <c r="C67" s="18" t="s">
        <v>292</v>
      </c>
      <c r="D67" s="18" t="s">
        <v>293</v>
      </c>
      <c r="E67" s="18" t="s">
        <v>776</v>
      </c>
      <c r="F67" s="18" t="s">
        <v>99</v>
      </c>
      <c r="G67" s="18" t="s">
        <v>295</v>
      </c>
      <c r="H67" s="18" t="s">
        <v>777</v>
      </c>
      <c r="I67" s="25" t="s">
        <v>767</v>
      </c>
      <c r="J67" s="25" t="s">
        <v>768</v>
      </c>
      <c r="K67" s="25">
        <v>12</v>
      </c>
      <c r="L67" s="25">
        <v>12</v>
      </c>
      <c r="M67" s="25">
        <v>0</v>
      </c>
      <c r="N67" s="25">
        <v>0</v>
      </c>
      <c r="O67" s="18" t="s">
        <v>778</v>
      </c>
      <c r="P67" s="18" t="s">
        <v>408</v>
      </c>
      <c r="Q67" s="18" t="s">
        <v>222</v>
      </c>
      <c r="R67" s="18" t="s">
        <v>132</v>
      </c>
      <c r="S67" s="18" t="s">
        <v>27</v>
      </c>
      <c r="T67" s="18"/>
      <c r="U67" s="18" t="s">
        <v>27</v>
      </c>
      <c r="V67" s="18" t="s">
        <v>513</v>
      </c>
      <c r="W67" s="25" t="s">
        <v>514</v>
      </c>
      <c r="X67" s="25">
        <v>571</v>
      </c>
      <c r="Y67" s="25">
        <v>1726</v>
      </c>
      <c r="Z67" s="25"/>
      <c r="AA67" s="25"/>
      <c r="AB67" s="25">
        <v>1726</v>
      </c>
      <c r="AC67" s="18" t="s">
        <v>132</v>
      </c>
      <c r="AD67" s="18" t="s">
        <v>132</v>
      </c>
      <c r="AE67" s="25"/>
      <c r="AF67" s="18" t="s">
        <v>27</v>
      </c>
      <c r="AG67" s="18" t="s">
        <v>27</v>
      </c>
    </row>
    <row r="68" s="8" customFormat="1" ht="40.5" spans="1:33">
      <c r="A68" s="25">
        <v>56</v>
      </c>
      <c r="B68" s="18" t="s">
        <v>225</v>
      </c>
      <c r="C68" s="18" t="s">
        <v>292</v>
      </c>
      <c r="D68" s="18" t="s">
        <v>293</v>
      </c>
      <c r="E68" s="18" t="s">
        <v>779</v>
      </c>
      <c r="F68" s="18" t="s">
        <v>99</v>
      </c>
      <c r="G68" s="18" t="s">
        <v>295</v>
      </c>
      <c r="H68" s="18" t="s">
        <v>780</v>
      </c>
      <c r="I68" s="25" t="s">
        <v>767</v>
      </c>
      <c r="J68" s="25" t="s">
        <v>768</v>
      </c>
      <c r="K68" s="25">
        <v>10</v>
      </c>
      <c r="L68" s="25">
        <v>10</v>
      </c>
      <c r="M68" s="25">
        <v>0</v>
      </c>
      <c r="N68" s="25">
        <v>0</v>
      </c>
      <c r="O68" s="18" t="s">
        <v>781</v>
      </c>
      <c r="P68" s="18" t="s">
        <v>408</v>
      </c>
      <c r="Q68" s="18" t="s">
        <v>222</v>
      </c>
      <c r="R68" s="18" t="s">
        <v>132</v>
      </c>
      <c r="S68" s="18" t="s">
        <v>27</v>
      </c>
      <c r="T68" s="18"/>
      <c r="U68" s="18" t="s">
        <v>27</v>
      </c>
      <c r="V68" s="18" t="s">
        <v>513</v>
      </c>
      <c r="W68" s="25" t="s">
        <v>514</v>
      </c>
      <c r="X68" s="25">
        <v>574</v>
      </c>
      <c r="Y68" s="25">
        <v>1862</v>
      </c>
      <c r="Z68" s="25"/>
      <c r="AA68" s="25"/>
      <c r="AB68" s="25">
        <v>1862</v>
      </c>
      <c r="AC68" s="18" t="s">
        <v>132</v>
      </c>
      <c r="AD68" s="18" t="s">
        <v>132</v>
      </c>
      <c r="AE68" s="25"/>
      <c r="AF68" s="18" t="s">
        <v>27</v>
      </c>
      <c r="AG68" s="18" t="s">
        <v>27</v>
      </c>
    </row>
    <row r="69" s="8" customFormat="1" ht="40.5" spans="1:33">
      <c r="A69" s="25">
        <v>57</v>
      </c>
      <c r="B69" s="18" t="s">
        <v>225</v>
      </c>
      <c r="C69" s="18" t="s">
        <v>292</v>
      </c>
      <c r="D69" s="18" t="s">
        <v>293</v>
      </c>
      <c r="E69" s="18" t="s">
        <v>782</v>
      </c>
      <c r="F69" s="18" t="s">
        <v>99</v>
      </c>
      <c r="G69" s="18" t="s">
        <v>429</v>
      </c>
      <c r="H69" s="18" t="s">
        <v>783</v>
      </c>
      <c r="I69" s="25" t="s">
        <v>767</v>
      </c>
      <c r="J69" s="25" t="s">
        <v>768</v>
      </c>
      <c r="K69" s="25">
        <v>20</v>
      </c>
      <c r="L69" s="25">
        <v>20</v>
      </c>
      <c r="M69" s="25">
        <v>0</v>
      </c>
      <c r="N69" s="25">
        <v>0</v>
      </c>
      <c r="O69" s="18" t="s">
        <v>784</v>
      </c>
      <c r="P69" s="18" t="s">
        <v>408</v>
      </c>
      <c r="Q69" s="18" t="s">
        <v>222</v>
      </c>
      <c r="R69" s="18" t="s">
        <v>132</v>
      </c>
      <c r="S69" s="18" t="s">
        <v>27</v>
      </c>
      <c r="T69" s="18"/>
      <c r="U69" s="18" t="s">
        <v>27</v>
      </c>
      <c r="V69" s="18" t="s">
        <v>513</v>
      </c>
      <c r="W69" s="25" t="s">
        <v>514</v>
      </c>
      <c r="X69" s="25">
        <v>808</v>
      </c>
      <c r="Y69" s="25">
        <v>2837</v>
      </c>
      <c r="Z69" s="25"/>
      <c r="AA69" s="25"/>
      <c r="AB69" s="25">
        <v>2837</v>
      </c>
      <c r="AC69" s="18" t="s">
        <v>132</v>
      </c>
      <c r="AD69" s="18" t="s">
        <v>132</v>
      </c>
      <c r="AE69" s="25"/>
      <c r="AF69" s="18" t="s">
        <v>27</v>
      </c>
      <c r="AG69" s="18" t="s">
        <v>27</v>
      </c>
    </row>
    <row r="70" s="8" customFormat="1" ht="40.5" spans="1:33">
      <c r="A70" s="25">
        <v>58</v>
      </c>
      <c r="B70" s="18" t="s">
        <v>225</v>
      </c>
      <c r="C70" s="18" t="s">
        <v>292</v>
      </c>
      <c r="D70" s="18" t="s">
        <v>293</v>
      </c>
      <c r="E70" s="18" t="s">
        <v>785</v>
      </c>
      <c r="F70" s="18" t="s">
        <v>99</v>
      </c>
      <c r="G70" s="18" t="s">
        <v>216</v>
      </c>
      <c r="H70" s="18" t="s">
        <v>786</v>
      </c>
      <c r="I70" s="25" t="s">
        <v>767</v>
      </c>
      <c r="J70" s="25" t="s">
        <v>768</v>
      </c>
      <c r="K70" s="25">
        <v>50</v>
      </c>
      <c r="L70" s="25">
        <v>50</v>
      </c>
      <c r="M70" s="25">
        <v>0</v>
      </c>
      <c r="N70" s="25">
        <v>0</v>
      </c>
      <c r="O70" s="18" t="s">
        <v>787</v>
      </c>
      <c r="P70" s="18" t="s">
        <v>408</v>
      </c>
      <c r="Q70" s="18" t="s">
        <v>222</v>
      </c>
      <c r="R70" s="18" t="s">
        <v>132</v>
      </c>
      <c r="S70" s="18" t="s">
        <v>27</v>
      </c>
      <c r="T70" s="18"/>
      <c r="U70" s="18" t="s">
        <v>27</v>
      </c>
      <c r="V70" s="18" t="s">
        <v>513</v>
      </c>
      <c r="W70" s="25" t="s">
        <v>514</v>
      </c>
      <c r="X70" s="25">
        <v>660</v>
      </c>
      <c r="Y70" s="25">
        <v>2257</v>
      </c>
      <c r="Z70" s="25"/>
      <c r="AA70" s="25"/>
      <c r="AB70" s="25">
        <v>2257</v>
      </c>
      <c r="AC70" s="18" t="s">
        <v>132</v>
      </c>
      <c r="AD70" s="18" t="s">
        <v>132</v>
      </c>
      <c r="AE70" s="25"/>
      <c r="AF70" s="18" t="s">
        <v>27</v>
      </c>
      <c r="AG70" s="18" t="s">
        <v>27</v>
      </c>
    </row>
    <row r="71" s="8" customFormat="1" ht="40.5" spans="1:33">
      <c r="A71" s="25">
        <v>59</v>
      </c>
      <c r="B71" s="18" t="s">
        <v>225</v>
      </c>
      <c r="C71" s="18" t="s">
        <v>292</v>
      </c>
      <c r="D71" s="18" t="s">
        <v>293</v>
      </c>
      <c r="E71" s="18" t="s">
        <v>788</v>
      </c>
      <c r="F71" s="18" t="s">
        <v>99</v>
      </c>
      <c r="G71" s="18" t="s">
        <v>216</v>
      </c>
      <c r="H71" s="18" t="s">
        <v>452</v>
      </c>
      <c r="I71" s="25" t="s">
        <v>767</v>
      </c>
      <c r="J71" s="25" t="s">
        <v>768</v>
      </c>
      <c r="K71" s="25">
        <v>5</v>
      </c>
      <c r="L71" s="25">
        <v>5</v>
      </c>
      <c r="M71" s="25">
        <v>0</v>
      </c>
      <c r="N71" s="25">
        <v>0</v>
      </c>
      <c r="O71" s="18" t="s">
        <v>778</v>
      </c>
      <c r="P71" s="18" t="s">
        <v>408</v>
      </c>
      <c r="Q71" s="18" t="s">
        <v>222</v>
      </c>
      <c r="R71" s="18" t="s">
        <v>132</v>
      </c>
      <c r="S71" s="18" t="s">
        <v>27</v>
      </c>
      <c r="T71" s="18"/>
      <c r="U71" s="18" t="s">
        <v>27</v>
      </c>
      <c r="V71" s="18" t="s">
        <v>513</v>
      </c>
      <c r="W71" s="25" t="s">
        <v>514</v>
      </c>
      <c r="X71" s="25">
        <v>1003</v>
      </c>
      <c r="Y71" s="25">
        <v>3656</v>
      </c>
      <c r="Z71" s="25"/>
      <c r="AA71" s="25"/>
      <c r="AB71" s="25">
        <v>3656</v>
      </c>
      <c r="AC71" s="18" t="s">
        <v>132</v>
      </c>
      <c r="AD71" s="18" t="s">
        <v>132</v>
      </c>
      <c r="AE71" s="25"/>
      <c r="AF71" s="18" t="s">
        <v>27</v>
      </c>
      <c r="AG71" s="18" t="s">
        <v>27</v>
      </c>
    </row>
    <row r="72" s="8" customFormat="1" ht="40.5" spans="1:33">
      <c r="A72" s="25">
        <v>60</v>
      </c>
      <c r="B72" s="18" t="s">
        <v>225</v>
      </c>
      <c r="C72" s="18" t="s">
        <v>292</v>
      </c>
      <c r="D72" s="18" t="s">
        <v>293</v>
      </c>
      <c r="E72" s="18" t="s">
        <v>789</v>
      </c>
      <c r="F72" s="18" t="s">
        <v>99</v>
      </c>
      <c r="G72" s="18" t="s">
        <v>182</v>
      </c>
      <c r="H72" s="18" t="s">
        <v>790</v>
      </c>
      <c r="I72" s="25" t="s">
        <v>767</v>
      </c>
      <c r="J72" s="25" t="s">
        <v>768</v>
      </c>
      <c r="K72" s="25">
        <v>15.31</v>
      </c>
      <c r="L72" s="25">
        <v>15.31</v>
      </c>
      <c r="M72" s="25">
        <v>0</v>
      </c>
      <c r="N72" s="25">
        <v>0</v>
      </c>
      <c r="O72" s="18" t="s">
        <v>791</v>
      </c>
      <c r="P72" s="18" t="s">
        <v>408</v>
      </c>
      <c r="Q72" s="18" t="s">
        <v>222</v>
      </c>
      <c r="R72" s="18" t="s">
        <v>132</v>
      </c>
      <c r="S72" s="18" t="s">
        <v>27</v>
      </c>
      <c r="T72" s="18"/>
      <c r="U72" s="18" t="s">
        <v>27</v>
      </c>
      <c r="V72" s="18" t="s">
        <v>513</v>
      </c>
      <c r="W72" s="25" t="s">
        <v>514</v>
      </c>
      <c r="X72" s="25">
        <v>590</v>
      </c>
      <c r="Y72" s="25">
        <v>1674</v>
      </c>
      <c r="Z72" s="25"/>
      <c r="AA72" s="25"/>
      <c r="AB72" s="25">
        <v>1674</v>
      </c>
      <c r="AC72" s="18" t="s">
        <v>132</v>
      </c>
      <c r="AD72" s="18" t="s">
        <v>132</v>
      </c>
      <c r="AE72" s="25"/>
      <c r="AF72" s="18" t="s">
        <v>27</v>
      </c>
      <c r="AG72" s="18" t="s">
        <v>27</v>
      </c>
    </row>
    <row r="73" s="8" customFormat="1" ht="40.5" spans="1:33">
      <c r="A73" s="25">
        <v>61</v>
      </c>
      <c r="B73" s="18" t="s">
        <v>225</v>
      </c>
      <c r="C73" s="18" t="s">
        <v>292</v>
      </c>
      <c r="D73" s="18" t="s">
        <v>293</v>
      </c>
      <c r="E73" s="18" t="s">
        <v>792</v>
      </c>
      <c r="F73" s="18" t="s">
        <v>99</v>
      </c>
      <c r="G73" s="18" t="s">
        <v>328</v>
      </c>
      <c r="H73" s="18" t="s">
        <v>329</v>
      </c>
      <c r="I73" s="25" t="s">
        <v>767</v>
      </c>
      <c r="J73" s="25" t="s">
        <v>112</v>
      </c>
      <c r="K73" s="25">
        <v>22.4431</v>
      </c>
      <c r="L73" s="25">
        <v>22.4431</v>
      </c>
      <c r="M73" s="25">
        <v>0</v>
      </c>
      <c r="N73" s="25">
        <v>0</v>
      </c>
      <c r="O73" s="25" t="s">
        <v>793</v>
      </c>
      <c r="P73" s="18" t="s">
        <v>408</v>
      </c>
      <c r="Q73" s="18" t="s">
        <v>222</v>
      </c>
      <c r="R73" s="18" t="s">
        <v>104</v>
      </c>
      <c r="S73" s="18" t="s">
        <v>27</v>
      </c>
      <c r="T73" s="18"/>
      <c r="U73" s="18" t="s">
        <v>27</v>
      </c>
      <c r="V73" s="18" t="s">
        <v>513</v>
      </c>
      <c r="W73" s="25" t="s">
        <v>514</v>
      </c>
      <c r="X73" s="25">
        <v>405</v>
      </c>
      <c r="Y73" s="25">
        <v>1213</v>
      </c>
      <c r="Z73" s="25"/>
      <c r="AA73" s="25"/>
      <c r="AB73" s="25">
        <v>1213</v>
      </c>
      <c r="AC73" s="18" t="s">
        <v>132</v>
      </c>
      <c r="AD73" s="18" t="s">
        <v>132</v>
      </c>
      <c r="AE73" s="25"/>
      <c r="AF73" s="18" t="s">
        <v>27</v>
      </c>
      <c r="AG73" s="18" t="s">
        <v>27</v>
      </c>
    </row>
    <row r="74" s="8" customFormat="1" ht="40.5" spans="1:33">
      <c r="A74" s="25">
        <v>62</v>
      </c>
      <c r="B74" s="18" t="s">
        <v>225</v>
      </c>
      <c r="C74" s="18" t="s">
        <v>292</v>
      </c>
      <c r="D74" s="18" t="s">
        <v>293</v>
      </c>
      <c r="E74" s="18" t="s">
        <v>794</v>
      </c>
      <c r="F74" s="18" t="s">
        <v>99</v>
      </c>
      <c r="G74" s="18" t="s">
        <v>328</v>
      </c>
      <c r="H74" s="18" t="s">
        <v>329</v>
      </c>
      <c r="I74" s="25" t="s">
        <v>767</v>
      </c>
      <c r="J74" s="25" t="s">
        <v>112</v>
      </c>
      <c r="K74" s="25">
        <v>30.3899</v>
      </c>
      <c r="L74" s="25">
        <v>30.3899</v>
      </c>
      <c r="M74" s="25">
        <v>0</v>
      </c>
      <c r="N74" s="25">
        <v>0</v>
      </c>
      <c r="O74" s="25" t="s">
        <v>795</v>
      </c>
      <c r="P74" s="18" t="s">
        <v>408</v>
      </c>
      <c r="Q74" s="18" t="s">
        <v>222</v>
      </c>
      <c r="R74" s="18" t="s">
        <v>104</v>
      </c>
      <c r="S74" s="18" t="s">
        <v>27</v>
      </c>
      <c r="T74" s="18"/>
      <c r="U74" s="18" t="s">
        <v>27</v>
      </c>
      <c r="V74" s="18" t="s">
        <v>513</v>
      </c>
      <c r="W74" s="25" t="s">
        <v>514</v>
      </c>
      <c r="X74" s="25">
        <v>405</v>
      </c>
      <c r="Y74" s="25">
        <v>1213</v>
      </c>
      <c r="Z74" s="25"/>
      <c r="AA74" s="25"/>
      <c r="AB74" s="25">
        <v>1213</v>
      </c>
      <c r="AC74" s="18" t="s">
        <v>132</v>
      </c>
      <c r="AD74" s="18" t="s">
        <v>132</v>
      </c>
      <c r="AE74" s="25"/>
      <c r="AF74" s="18" t="s">
        <v>27</v>
      </c>
      <c r="AG74" s="18" t="s">
        <v>27</v>
      </c>
    </row>
    <row r="75" s="8" customFormat="1" ht="40.5" spans="1:33">
      <c r="A75" s="25">
        <v>63</v>
      </c>
      <c r="B75" s="18" t="s">
        <v>225</v>
      </c>
      <c r="C75" s="18" t="s">
        <v>292</v>
      </c>
      <c r="D75" s="18" t="s">
        <v>293</v>
      </c>
      <c r="E75" s="18" t="s">
        <v>796</v>
      </c>
      <c r="F75" s="18" t="s">
        <v>99</v>
      </c>
      <c r="G75" s="18" t="s">
        <v>328</v>
      </c>
      <c r="H75" s="18" t="s">
        <v>329</v>
      </c>
      <c r="I75" s="25" t="s">
        <v>767</v>
      </c>
      <c r="J75" s="25" t="s">
        <v>112</v>
      </c>
      <c r="K75" s="25">
        <v>7.5631</v>
      </c>
      <c r="L75" s="25">
        <v>7.5631</v>
      </c>
      <c r="M75" s="25">
        <v>0</v>
      </c>
      <c r="N75" s="25">
        <v>0</v>
      </c>
      <c r="O75" s="25" t="s">
        <v>797</v>
      </c>
      <c r="P75" s="18" t="s">
        <v>408</v>
      </c>
      <c r="Q75" s="18" t="s">
        <v>222</v>
      </c>
      <c r="R75" s="18" t="s">
        <v>104</v>
      </c>
      <c r="S75" s="18" t="s">
        <v>27</v>
      </c>
      <c r="T75" s="18"/>
      <c r="U75" s="18" t="s">
        <v>27</v>
      </c>
      <c r="V75" s="18" t="s">
        <v>513</v>
      </c>
      <c r="W75" s="25" t="s">
        <v>514</v>
      </c>
      <c r="X75" s="25">
        <v>405</v>
      </c>
      <c r="Y75" s="25">
        <v>1213</v>
      </c>
      <c r="Z75" s="25"/>
      <c r="AA75" s="25"/>
      <c r="AB75" s="25">
        <v>1213</v>
      </c>
      <c r="AC75" s="18" t="s">
        <v>132</v>
      </c>
      <c r="AD75" s="18" t="s">
        <v>132</v>
      </c>
      <c r="AE75" s="25"/>
      <c r="AF75" s="18" t="s">
        <v>27</v>
      </c>
      <c r="AG75" s="18" t="s">
        <v>27</v>
      </c>
    </row>
    <row r="76" s="8" customFormat="1" ht="40.5" spans="1:33">
      <c r="A76" s="25">
        <v>64</v>
      </c>
      <c r="B76" s="18" t="s">
        <v>225</v>
      </c>
      <c r="C76" s="18" t="s">
        <v>292</v>
      </c>
      <c r="D76" s="18" t="s">
        <v>293</v>
      </c>
      <c r="E76" s="18" t="s">
        <v>798</v>
      </c>
      <c r="F76" s="18" t="s">
        <v>99</v>
      </c>
      <c r="G76" s="18" t="s">
        <v>328</v>
      </c>
      <c r="H76" s="18" t="s">
        <v>799</v>
      </c>
      <c r="I76" s="25" t="s">
        <v>767</v>
      </c>
      <c r="J76" s="25" t="s">
        <v>112</v>
      </c>
      <c r="K76" s="25">
        <v>92.6951</v>
      </c>
      <c r="L76" s="25">
        <v>92.6951</v>
      </c>
      <c r="M76" s="25">
        <v>0</v>
      </c>
      <c r="N76" s="25">
        <v>0</v>
      </c>
      <c r="O76" s="18" t="s">
        <v>800</v>
      </c>
      <c r="P76" s="18" t="s">
        <v>408</v>
      </c>
      <c r="Q76" s="18" t="s">
        <v>222</v>
      </c>
      <c r="R76" s="18" t="s">
        <v>104</v>
      </c>
      <c r="S76" s="18" t="s">
        <v>27</v>
      </c>
      <c r="T76" s="18"/>
      <c r="U76" s="18" t="s">
        <v>27</v>
      </c>
      <c r="V76" s="18" t="s">
        <v>513</v>
      </c>
      <c r="W76" s="25" t="s">
        <v>514</v>
      </c>
      <c r="X76" s="25">
        <v>515</v>
      </c>
      <c r="Y76" s="25">
        <v>1732</v>
      </c>
      <c r="Z76" s="25"/>
      <c r="AA76" s="25"/>
      <c r="AB76" s="25">
        <v>1732</v>
      </c>
      <c r="AC76" s="18" t="s">
        <v>132</v>
      </c>
      <c r="AD76" s="18" t="s">
        <v>132</v>
      </c>
      <c r="AE76" s="25"/>
      <c r="AF76" s="18" t="s">
        <v>27</v>
      </c>
      <c r="AG76" s="18" t="s">
        <v>27</v>
      </c>
    </row>
    <row r="77" s="8" customFormat="1" ht="40.5" spans="1:33">
      <c r="A77" s="25">
        <v>65</v>
      </c>
      <c r="B77" s="18" t="s">
        <v>225</v>
      </c>
      <c r="C77" s="18" t="s">
        <v>292</v>
      </c>
      <c r="D77" s="18" t="s">
        <v>293</v>
      </c>
      <c r="E77" s="18" t="s">
        <v>801</v>
      </c>
      <c r="F77" s="18" t="s">
        <v>99</v>
      </c>
      <c r="G77" s="18" t="s">
        <v>328</v>
      </c>
      <c r="H77" s="18" t="s">
        <v>802</v>
      </c>
      <c r="I77" s="25" t="s">
        <v>767</v>
      </c>
      <c r="J77" s="25" t="s">
        <v>112</v>
      </c>
      <c r="K77" s="25">
        <v>2.1791</v>
      </c>
      <c r="L77" s="25">
        <v>2.1791</v>
      </c>
      <c r="M77" s="25">
        <v>0</v>
      </c>
      <c r="N77" s="25">
        <v>0</v>
      </c>
      <c r="O77" s="18" t="s">
        <v>803</v>
      </c>
      <c r="P77" s="18" t="s">
        <v>408</v>
      </c>
      <c r="Q77" s="18" t="s">
        <v>222</v>
      </c>
      <c r="R77" s="18" t="s">
        <v>104</v>
      </c>
      <c r="S77" s="18" t="s">
        <v>27</v>
      </c>
      <c r="T77" s="18"/>
      <c r="U77" s="18" t="s">
        <v>27</v>
      </c>
      <c r="V77" s="18" t="s">
        <v>513</v>
      </c>
      <c r="W77" s="25" t="s">
        <v>514</v>
      </c>
      <c r="X77" s="25">
        <v>320</v>
      </c>
      <c r="Y77" s="25">
        <v>1058</v>
      </c>
      <c r="Z77" s="25"/>
      <c r="AA77" s="25"/>
      <c r="AB77" s="25">
        <v>1058</v>
      </c>
      <c r="AC77" s="18" t="s">
        <v>132</v>
      </c>
      <c r="AD77" s="18" t="s">
        <v>132</v>
      </c>
      <c r="AE77" s="25"/>
      <c r="AF77" s="18" t="s">
        <v>27</v>
      </c>
      <c r="AG77" s="18" t="s">
        <v>27</v>
      </c>
    </row>
    <row r="78" s="8" customFormat="1" ht="40.5" spans="1:33">
      <c r="A78" s="25">
        <v>66</v>
      </c>
      <c r="B78" s="18" t="s">
        <v>225</v>
      </c>
      <c r="C78" s="18" t="s">
        <v>292</v>
      </c>
      <c r="D78" s="18" t="s">
        <v>293</v>
      </c>
      <c r="E78" s="18" t="s">
        <v>804</v>
      </c>
      <c r="F78" s="18" t="s">
        <v>99</v>
      </c>
      <c r="G78" s="18" t="s">
        <v>295</v>
      </c>
      <c r="H78" s="18" t="s">
        <v>805</v>
      </c>
      <c r="I78" s="25" t="s">
        <v>767</v>
      </c>
      <c r="J78" s="25" t="s">
        <v>112</v>
      </c>
      <c r="K78" s="25">
        <v>36.504669</v>
      </c>
      <c r="L78" s="25">
        <v>36.504669</v>
      </c>
      <c r="M78" s="25">
        <v>0</v>
      </c>
      <c r="N78" s="25">
        <v>0</v>
      </c>
      <c r="O78" s="18" t="s">
        <v>806</v>
      </c>
      <c r="P78" s="18" t="s">
        <v>408</v>
      </c>
      <c r="Q78" s="18" t="s">
        <v>222</v>
      </c>
      <c r="R78" s="18" t="s">
        <v>104</v>
      </c>
      <c r="S78" s="18" t="s">
        <v>27</v>
      </c>
      <c r="T78" s="18"/>
      <c r="U78" s="18" t="s">
        <v>27</v>
      </c>
      <c r="V78" s="18" t="s">
        <v>513</v>
      </c>
      <c r="W78" s="25" t="s">
        <v>514</v>
      </c>
      <c r="X78" s="25">
        <v>529</v>
      </c>
      <c r="Y78" s="25">
        <v>1600</v>
      </c>
      <c r="Z78" s="25"/>
      <c r="AA78" s="25"/>
      <c r="AB78" s="25">
        <v>1600</v>
      </c>
      <c r="AC78" s="18" t="s">
        <v>132</v>
      </c>
      <c r="AD78" s="18" t="s">
        <v>132</v>
      </c>
      <c r="AE78" s="25"/>
      <c r="AF78" s="18" t="s">
        <v>27</v>
      </c>
      <c r="AG78" s="18" t="s">
        <v>27</v>
      </c>
    </row>
    <row r="79" s="8" customFormat="1" ht="40.5" spans="1:33">
      <c r="A79" s="25">
        <v>67</v>
      </c>
      <c r="B79" s="18" t="s">
        <v>225</v>
      </c>
      <c r="C79" s="18" t="s">
        <v>292</v>
      </c>
      <c r="D79" s="18" t="s">
        <v>293</v>
      </c>
      <c r="E79" s="18" t="s">
        <v>807</v>
      </c>
      <c r="F79" s="18" t="s">
        <v>99</v>
      </c>
      <c r="G79" s="18" t="s">
        <v>295</v>
      </c>
      <c r="H79" s="18" t="s">
        <v>805</v>
      </c>
      <c r="I79" s="25" t="s">
        <v>767</v>
      </c>
      <c r="J79" s="25" t="s">
        <v>112</v>
      </c>
      <c r="K79" s="25">
        <v>22.453463</v>
      </c>
      <c r="L79" s="25">
        <v>22.453463</v>
      </c>
      <c r="M79" s="25">
        <v>0</v>
      </c>
      <c r="N79" s="25">
        <v>0</v>
      </c>
      <c r="O79" s="18" t="s">
        <v>808</v>
      </c>
      <c r="P79" s="18" t="s">
        <v>408</v>
      </c>
      <c r="Q79" s="18" t="s">
        <v>222</v>
      </c>
      <c r="R79" s="18" t="s">
        <v>104</v>
      </c>
      <c r="S79" s="18" t="s">
        <v>27</v>
      </c>
      <c r="T79" s="18"/>
      <c r="U79" s="18" t="s">
        <v>27</v>
      </c>
      <c r="V79" s="18" t="s">
        <v>513</v>
      </c>
      <c r="W79" s="25" t="s">
        <v>514</v>
      </c>
      <c r="X79" s="25">
        <v>529</v>
      </c>
      <c r="Y79" s="25">
        <v>1600</v>
      </c>
      <c r="Z79" s="25"/>
      <c r="AA79" s="25"/>
      <c r="AB79" s="25">
        <v>1600</v>
      </c>
      <c r="AC79" s="18" t="s">
        <v>132</v>
      </c>
      <c r="AD79" s="18" t="s">
        <v>132</v>
      </c>
      <c r="AE79" s="25"/>
      <c r="AF79" s="18" t="s">
        <v>27</v>
      </c>
      <c r="AG79" s="18" t="s">
        <v>27</v>
      </c>
    </row>
    <row r="80" s="8" customFormat="1" ht="40.5" spans="1:33">
      <c r="A80" s="25">
        <v>68</v>
      </c>
      <c r="B80" s="18" t="s">
        <v>225</v>
      </c>
      <c r="C80" s="18" t="s">
        <v>292</v>
      </c>
      <c r="D80" s="18" t="s">
        <v>293</v>
      </c>
      <c r="E80" s="18" t="s">
        <v>809</v>
      </c>
      <c r="F80" s="18" t="s">
        <v>99</v>
      </c>
      <c r="G80" s="18" t="s">
        <v>295</v>
      </c>
      <c r="H80" s="18" t="s">
        <v>805</v>
      </c>
      <c r="I80" s="25" t="s">
        <v>767</v>
      </c>
      <c r="J80" s="25" t="s">
        <v>112</v>
      </c>
      <c r="K80" s="25">
        <v>21.968553</v>
      </c>
      <c r="L80" s="25">
        <v>21.968553</v>
      </c>
      <c r="M80" s="25">
        <v>0</v>
      </c>
      <c r="N80" s="25">
        <v>0</v>
      </c>
      <c r="O80" s="18" t="s">
        <v>810</v>
      </c>
      <c r="P80" s="18" t="s">
        <v>408</v>
      </c>
      <c r="Q80" s="18" t="s">
        <v>222</v>
      </c>
      <c r="R80" s="18" t="s">
        <v>104</v>
      </c>
      <c r="S80" s="18" t="s">
        <v>27</v>
      </c>
      <c r="T80" s="18"/>
      <c r="U80" s="18" t="s">
        <v>27</v>
      </c>
      <c r="V80" s="18" t="s">
        <v>513</v>
      </c>
      <c r="W80" s="25" t="s">
        <v>514</v>
      </c>
      <c r="X80" s="25">
        <v>529</v>
      </c>
      <c r="Y80" s="25">
        <v>1600</v>
      </c>
      <c r="Z80" s="25"/>
      <c r="AA80" s="25"/>
      <c r="AB80" s="25">
        <v>1600</v>
      </c>
      <c r="AC80" s="18" t="s">
        <v>132</v>
      </c>
      <c r="AD80" s="18" t="s">
        <v>132</v>
      </c>
      <c r="AE80" s="25"/>
      <c r="AF80" s="18" t="s">
        <v>27</v>
      </c>
      <c r="AG80" s="18" t="s">
        <v>27</v>
      </c>
    </row>
    <row r="81" s="8" customFormat="1" ht="40.5" spans="1:33">
      <c r="A81" s="25">
        <v>69</v>
      </c>
      <c r="B81" s="18" t="s">
        <v>225</v>
      </c>
      <c r="C81" s="18" t="s">
        <v>292</v>
      </c>
      <c r="D81" s="18" t="s">
        <v>293</v>
      </c>
      <c r="E81" s="18" t="s">
        <v>811</v>
      </c>
      <c r="F81" s="18" t="s">
        <v>99</v>
      </c>
      <c r="G81" s="18" t="s">
        <v>295</v>
      </c>
      <c r="H81" s="18" t="s">
        <v>812</v>
      </c>
      <c r="I81" s="25" t="s">
        <v>767</v>
      </c>
      <c r="J81" s="25" t="s">
        <v>112</v>
      </c>
      <c r="K81" s="25">
        <v>46.450769</v>
      </c>
      <c r="L81" s="25">
        <v>46.450769</v>
      </c>
      <c r="M81" s="25">
        <v>0</v>
      </c>
      <c r="N81" s="25">
        <v>0</v>
      </c>
      <c r="O81" s="18" t="s">
        <v>813</v>
      </c>
      <c r="P81" s="18" t="s">
        <v>408</v>
      </c>
      <c r="Q81" s="18" t="s">
        <v>222</v>
      </c>
      <c r="R81" s="18" t="s">
        <v>104</v>
      </c>
      <c r="S81" s="18" t="s">
        <v>27</v>
      </c>
      <c r="T81" s="18"/>
      <c r="U81" s="18" t="s">
        <v>27</v>
      </c>
      <c r="V81" s="18" t="s">
        <v>513</v>
      </c>
      <c r="W81" s="25" t="s">
        <v>514</v>
      </c>
      <c r="X81" s="25">
        <v>514</v>
      </c>
      <c r="Y81" s="25">
        <v>1652</v>
      </c>
      <c r="Z81" s="25"/>
      <c r="AA81" s="25"/>
      <c r="AB81" s="25">
        <v>1652</v>
      </c>
      <c r="AC81" s="18" t="s">
        <v>132</v>
      </c>
      <c r="AD81" s="18" t="s">
        <v>132</v>
      </c>
      <c r="AE81" s="25"/>
      <c r="AF81" s="18" t="s">
        <v>27</v>
      </c>
      <c r="AG81" s="18" t="s">
        <v>27</v>
      </c>
    </row>
    <row r="82" s="9" customFormat="1" ht="41" customHeight="1" spans="1:33">
      <c r="A82" s="40"/>
      <c r="B82" s="19" t="s">
        <v>561</v>
      </c>
      <c r="C82" s="20"/>
      <c r="D82" s="20"/>
      <c r="E82" s="21"/>
      <c r="F82" s="18"/>
      <c r="G82" s="18"/>
      <c r="H82" s="18"/>
      <c r="I82" s="18"/>
      <c r="J82" s="18"/>
      <c r="K82" s="43">
        <f t="shared" ref="K82:N82" si="3">SUM(K83:K85)</f>
        <v>700</v>
      </c>
      <c r="L82" s="43">
        <f t="shared" si="3"/>
        <v>700</v>
      </c>
      <c r="M82" s="43">
        <f t="shared" si="3"/>
        <v>0</v>
      </c>
      <c r="N82" s="43">
        <f t="shared" si="3"/>
        <v>0</v>
      </c>
      <c r="O82" s="18"/>
      <c r="P82" s="18"/>
      <c r="Q82" s="18"/>
      <c r="R82" s="40"/>
      <c r="S82" s="18"/>
      <c r="T82" s="18"/>
      <c r="U82" s="18"/>
      <c r="V82" s="40"/>
      <c r="W82" s="18"/>
      <c r="X82" s="40"/>
      <c r="Y82" s="40"/>
      <c r="Z82" s="40"/>
      <c r="AA82" s="40"/>
      <c r="AB82" s="40"/>
      <c r="AC82" s="40"/>
      <c r="AD82" s="40"/>
      <c r="AE82" s="18"/>
      <c r="AF82" s="18"/>
      <c r="AG82" s="18"/>
    </row>
    <row r="83" s="9" customFormat="1" ht="45" customHeight="1" spans="1:33">
      <c r="A83" s="40">
        <v>70</v>
      </c>
      <c r="B83" s="18" t="s">
        <v>562</v>
      </c>
      <c r="C83" s="18"/>
      <c r="D83" s="18"/>
      <c r="E83" s="41" t="s">
        <v>814</v>
      </c>
      <c r="F83" s="41" t="s">
        <v>99</v>
      </c>
      <c r="G83" s="41" t="s">
        <v>429</v>
      </c>
      <c r="H83" s="41" t="s">
        <v>815</v>
      </c>
      <c r="I83" s="18"/>
      <c r="J83" s="18"/>
      <c r="K83" s="44">
        <v>560</v>
      </c>
      <c r="L83" s="44">
        <v>560</v>
      </c>
      <c r="M83" s="40">
        <v>0</v>
      </c>
      <c r="N83" s="40">
        <v>0</v>
      </c>
      <c r="O83" s="41" t="s">
        <v>816</v>
      </c>
      <c r="P83" s="18"/>
      <c r="Q83" s="18"/>
      <c r="R83" s="40"/>
      <c r="S83" s="18"/>
      <c r="T83" s="18"/>
      <c r="U83" s="18" t="s">
        <v>291</v>
      </c>
      <c r="V83" s="40"/>
      <c r="W83" s="18"/>
      <c r="X83" s="40"/>
      <c r="Y83" s="40"/>
      <c r="Z83" s="40"/>
      <c r="AA83" s="40"/>
      <c r="AB83" s="40"/>
      <c r="AC83" s="40"/>
      <c r="AD83" s="40"/>
      <c r="AE83" s="18"/>
      <c r="AF83" s="18"/>
      <c r="AG83" s="18"/>
    </row>
    <row r="84" s="9" customFormat="1" ht="65" customHeight="1" spans="1:33">
      <c r="A84" s="40">
        <v>71</v>
      </c>
      <c r="B84" s="18" t="s">
        <v>562</v>
      </c>
      <c r="C84" s="18"/>
      <c r="D84" s="18"/>
      <c r="E84" s="41" t="s">
        <v>817</v>
      </c>
      <c r="F84" s="41" t="s">
        <v>99</v>
      </c>
      <c r="G84" s="41" t="s">
        <v>182</v>
      </c>
      <c r="H84" s="41" t="s">
        <v>818</v>
      </c>
      <c r="I84" s="18"/>
      <c r="J84" s="18"/>
      <c r="K84" s="44">
        <v>70</v>
      </c>
      <c r="L84" s="44">
        <v>70</v>
      </c>
      <c r="M84" s="40">
        <v>0</v>
      </c>
      <c r="N84" s="40">
        <v>0</v>
      </c>
      <c r="O84" s="41" t="s">
        <v>819</v>
      </c>
      <c r="P84" s="18"/>
      <c r="Q84" s="18"/>
      <c r="R84" s="40"/>
      <c r="S84" s="18"/>
      <c r="T84" s="18"/>
      <c r="U84" s="18" t="s">
        <v>291</v>
      </c>
      <c r="V84" s="40"/>
      <c r="W84" s="18"/>
      <c r="X84" s="40"/>
      <c r="Y84" s="40"/>
      <c r="Z84" s="40"/>
      <c r="AA84" s="40"/>
      <c r="AB84" s="40"/>
      <c r="AC84" s="40"/>
      <c r="AD84" s="40"/>
      <c r="AE84" s="18"/>
      <c r="AF84" s="18"/>
      <c r="AG84" s="18"/>
    </row>
    <row r="85" s="9" customFormat="1" ht="330" customHeight="1" spans="1:33">
      <c r="A85" s="40">
        <v>72</v>
      </c>
      <c r="B85" s="18" t="s">
        <v>562</v>
      </c>
      <c r="C85" s="18"/>
      <c r="D85" s="18"/>
      <c r="E85" s="41" t="s">
        <v>820</v>
      </c>
      <c r="F85" s="41" t="s">
        <v>99</v>
      </c>
      <c r="G85" s="41" t="s">
        <v>204</v>
      </c>
      <c r="H85" s="41" t="s">
        <v>821</v>
      </c>
      <c r="I85" s="18"/>
      <c r="J85" s="18"/>
      <c r="K85" s="44">
        <v>70</v>
      </c>
      <c r="L85" s="44">
        <v>70</v>
      </c>
      <c r="M85" s="40">
        <v>0</v>
      </c>
      <c r="N85" s="40">
        <v>0</v>
      </c>
      <c r="O85" s="41" t="s">
        <v>822</v>
      </c>
      <c r="P85" s="18"/>
      <c r="Q85" s="18"/>
      <c r="R85" s="40"/>
      <c r="S85" s="18"/>
      <c r="T85" s="18"/>
      <c r="U85" s="18" t="s">
        <v>291</v>
      </c>
      <c r="V85" s="40"/>
      <c r="W85" s="18"/>
      <c r="X85" s="40"/>
      <c r="Y85" s="40"/>
      <c r="Z85" s="40"/>
      <c r="AA85" s="40"/>
      <c r="AB85" s="40"/>
      <c r="AC85" s="40"/>
      <c r="AD85" s="40"/>
      <c r="AE85" s="18"/>
      <c r="AF85" s="18"/>
      <c r="AG85" s="18"/>
    </row>
    <row r="86" s="3" customFormat="1" ht="18.75" spans="1:33">
      <c r="A86" s="36"/>
      <c r="B86" s="26" t="s">
        <v>561</v>
      </c>
      <c r="C86" s="26"/>
      <c r="D86" s="26"/>
      <c r="E86" s="26"/>
      <c r="F86" s="28"/>
      <c r="G86" s="28"/>
      <c r="H86" s="28"/>
      <c r="I86" s="36"/>
      <c r="J86" s="36"/>
      <c r="K86" s="28">
        <v>649</v>
      </c>
      <c r="L86" s="28">
        <v>649</v>
      </c>
      <c r="M86" s="28">
        <f>SUM(M87:M103)</f>
        <v>0</v>
      </c>
      <c r="N86" s="28">
        <f>SUM(N87:N103)</f>
        <v>0</v>
      </c>
      <c r="O86" s="28"/>
      <c r="P86" s="28"/>
      <c r="Q86" s="28"/>
      <c r="R86" s="28"/>
      <c r="S86" s="28"/>
      <c r="T86" s="28"/>
      <c r="U86" s="28"/>
      <c r="V86" s="28"/>
      <c r="W86" s="36"/>
      <c r="X86" s="46"/>
      <c r="Y86" s="46"/>
      <c r="Z86" s="46"/>
      <c r="AA86" s="46"/>
      <c r="AB86" s="46"/>
      <c r="AC86" s="28"/>
      <c r="AD86" s="28"/>
      <c r="AE86" s="28"/>
      <c r="AF86" s="28"/>
      <c r="AG86" s="28"/>
    </row>
    <row r="87" s="8" customFormat="1" ht="40.5" spans="1:33">
      <c r="A87" s="25">
        <v>73</v>
      </c>
      <c r="B87" s="18" t="s">
        <v>225</v>
      </c>
      <c r="C87" s="18" t="s">
        <v>292</v>
      </c>
      <c r="D87" s="18" t="s">
        <v>293</v>
      </c>
      <c r="E87" s="18" t="s">
        <v>823</v>
      </c>
      <c r="F87" s="18" t="s">
        <v>99</v>
      </c>
      <c r="G87" s="18" t="s">
        <v>295</v>
      </c>
      <c r="H87" s="18" t="s">
        <v>812</v>
      </c>
      <c r="I87" s="25" t="s">
        <v>297</v>
      </c>
      <c r="J87" s="25" t="s">
        <v>298</v>
      </c>
      <c r="K87" s="25">
        <v>84.0413</v>
      </c>
      <c r="L87" s="25">
        <v>84.0413</v>
      </c>
      <c r="M87" s="25">
        <v>0</v>
      </c>
      <c r="N87" s="25">
        <v>0</v>
      </c>
      <c r="O87" s="18" t="s">
        <v>824</v>
      </c>
      <c r="P87" s="18" t="s">
        <v>300</v>
      </c>
      <c r="Q87" s="18" t="s">
        <v>222</v>
      </c>
      <c r="R87" s="18" t="s">
        <v>104</v>
      </c>
      <c r="S87" s="18" t="s">
        <v>41</v>
      </c>
      <c r="T87" s="18"/>
      <c r="U87" s="18" t="s">
        <v>41</v>
      </c>
      <c r="V87" s="18" t="s">
        <v>301</v>
      </c>
      <c r="W87" s="25" t="s">
        <v>302</v>
      </c>
      <c r="X87" s="25">
        <v>30</v>
      </c>
      <c r="Y87" s="25">
        <v>109</v>
      </c>
      <c r="Z87" s="25">
        <v>2</v>
      </c>
      <c r="AA87" s="25">
        <v>9</v>
      </c>
      <c r="AB87" s="25">
        <v>109</v>
      </c>
      <c r="AC87" s="18" t="s">
        <v>132</v>
      </c>
      <c r="AD87" s="18" t="s">
        <v>132</v>
      </c>
      <c r="AE87" s="25"/>
      <c r="AF87" s="18" t="s">
        <v>41</v>
      </c>
      <c r="AG87" s="18" t="s">
        <v>41</v>
      </c>
    </row>
    <row r="88" s="8" customFormat="1" ht="40.5" spans="1:33">
      <c r="A88" s="25">
        <v>74</v>
      </c>
      <c r="B88" s="18" t="s">
        <v>225</v>
      </c>
      <c r="C88" s="18" t="s">
        <v>292</v>
      </c>
      <c r="D88" s="18" t="s">
        <v>293</v>
      </c>
      <c r="E88" s="18" t="s">
        <v>825</v>
      </c>
      <c r="F88" s="18" t="s">
        <v>99</v>
      </c>
      <c r="G88" s="18" t="s">
        <v>295</v>
      </c>
      <c r="H88" s="18" t="s">
        <v>780</v>
      </c>
      <c r="I88" s="25" t="s">
        <v>297</v>
      </c>
      <c r="J88" s="25" t="s">
        <v>298</v>
      </c>
      <c r="K88" s="25">
        <v>55.736</v>
      </c>
      <c r="L88" s="25">
        <v>55.736</v>
      </c>
      <c r="M88" s="25">
        <v>0</v>
      </c>
      <c r="N88" s="25">
        <v>0</v>
      </c>
      <c r="O88" s="18" t="s">
        <v>826</v>
      </c>
      <c r="P88" s="18" t="s">
        <v>300</v>
      </c>
      <c r="Q88" s="18" t="s">
        <v>222</v>
      </c>
      <c r="R88" s="18" t="s">
        <v>104</v>
      </c>
      <c r="S88" s="18" t="s">
        <v>41</v>
      </c>
      <c r="T88" s="18"/>
      <c r="U88" s="18" t="s">
        <v>41</v>
      </c>
      <c r="V88" s="18" t="s">
        <v>301</v>
      </c>
      <c r="W88" s="25" t="s">
        <v>302</v>
      </c>
      <c r="X88" s="25">
        <v>40</v>
      </c>
      <c r="Y88" s="25">
        <v>127</v>
      </c>
      <c r="Z88" s="25">
        <v>9</v>
      </c>
      <c r="AA88" s="25">
        <v>34</v>
      </c>
      <c r="AB88" s="25">
        <v>127</v>
      </c>
      <c r="AC88" s="18" t="s">
        <v>132</v>
      </c>
      <c r="AD88" s="18" t="s">
        <v>132</v>
      </c>
      <c r="AE88" s="25"/>
      <c r="AF88" s="18" t="s">
        <v>41</v>
      </c>
      <c r="AG88" s="18" t="s">
        <v>41</v>
      </c>
    </row>
    <row r="89" s="8" customFormat="1" ht="40.5" spans="1:33">
      <c r="A89" s="25">
        <v>75</v>
      </c>
      <c r="B89" s="18" t="s">
        <v>225</v>
      </c>
      <c r="C89" s="18" t="s">
        <v>292</v>
      </c>
      <c r="D89" s="18" t="s">
        <v>293</v>
      </c>
      <c r="E89" s="18" t="s">
        <v>827</v>
      </c>
      <c r="F89" s="18" t="s">
        <v>99</v>
      </c>
      <c r="G89" s="18" t="s">
        <v>295</v>
      </c>
      <c r="H89" s="18" t="s">
        <v>308</v>
      </c>
      <c r="I89" s="25" t="s">
        <v>297</v>
      </c>
      <c r="J89" s="25" t="s">
        <v>298</v>
      </c>
      <c r="K89" s="25">
        <v>15</v>
      </c>
      <c r="L89" s="25">
        <v>15</v>
      </c>
      <c r="M89" s="25">
        <v>0</v>
      </c>
      <c r="N89" s="25">
        <v>0</v>
      </c>
      <c r="O89" s="18" t="s">
        <v>828</v>
      </c>
      <c r="P89" s="18" t="s">
        <v>829</v>
      </c>
      <c r="Q89" s="18" t="s">
        <v>274</v>
      </c>
      <c r="R89" s="18" t="s">
        <v>104</v>
      </c>
      <c r="S89" s="18" t="s">
        <v>41</v>
      </c>
      <c r="T89" s="18"/>
      <c r="U89" s="18" t="s">
        <v>41</v>
      </c>
      <c r="V89" s="18" t="s">
        <v>301</v>
      </c>
      <c r="W89" s="25" t="s">
        <v>302</v>
      </c>
      <c r="X89" s="25">
        <v>45</v>
      </c>
      <c r="Y89" s="25">
        <v>136</v>
      </c>
      <c r="Z89" s="25">
        <v>11</v>
      </c>
      <c r="AA89" s="25">
        <v>42</v>
      </c>
      <c r="AB89" s="25">
        <v>136</v>
      </c>
      <c r="AC89" s="18" t="s">
        <v>132</v>
      </c>
      <c r="AD89" s="18" t="s">
        <v>132</v>
      </c>
      <c r="AE89" s="18"/>
      <c r="AF89" s="18" t="s">
        <v>41</v>
      </c>
      <c r="AG89" s="18" t="s">
        <v>41</v>
      </c>
    </row>
    <row r="90" s="8" customFormat="1" ht="40.5" spans="1:33">
      <c r="A90" s="25">
        <v>76</v>
      </c>
      <c r="B90" s="18" t="s">
        <v>225</v>
      </c>
      <c r="C90" s="18" t="s">
        <v>292</v>
      </c>
      <c r="D90" s="18" t="s">
        <v>293</v>
      </c>
      <c r="E90" s="18" t="s">
        <v>830</v>
      </c>
      <c r="F90" s="18" t="s">
        <v>99</v>
      </c>
      <c r="G90" s="18" t="s">
        <v>295</v>
      </c>
      <c r="H90" s="18" t="s">
        <v>831</v>
      </c>
      <c r="I90" s="25" t="s">
        <v>297</v>
      </c>
      <c r="J90" s="25" t="s">
        <v>298</v>
      </c>
      <c r="K90" s="25">
        <v>30</v>
      </c>
      <c r="L90" s="25">
        <v>30</v>
      </c>
      <c r="M90" s="25">
        <v>0</v>
      </c>
      <c r="N90" s="25">
        <v>0</v>
      </c>
      <c r="O90" s="18" t="s">
        <v>832</v>
      </c>
      <c r="P90" s="18" t="s">
        <v>833</v>
      </c>
      <c r="Q90" s="18" t="s">
        <v>222</v>
      </c>
      <c r="R90" s="18" t="s">
        <v>104</v>
      </c>
      <c r="S90" s="18" t="s">
        <v>41</v>
      </c>
      <c r="T90" s="18"/>
      <c r="U90" s="18" t="s">
        <v>41</v>
      </c>
      <c r="V90" s="18" t="s">
        <v>301</v>
      </c>
      <c r="W90" s="25" t="s">
        <v>302</v>
      </c>
      <c r="X90" s="25">
        <v>344</v>
      </c>
      <c r="Y90" s="25">
        <v>1128</v>
      </c>
      <c r="Z90" s="25">
        <v>101</v>
      </c>
      <c r="AA90" s="25">
        <v>323</v>
      </c>
      <c r="AB90" s="25">
        <v>1128</v>
      </c>
      <c r="AC90" s="18" t="s">
        <v>132</v>
      </c>
      <c r="AD90" s="18" t="s">
        <v>132</v>
      </c>
      <c r="AE90" s="25" t="s">
        <v>834</v>
      </c>
      <c r="AF90" s="18" t="s">
        <v>41</v>
      </c>
      <c r="AG90" s="18" t="s">
        <v>41</v>
      </c>
    </row>
    <row r="91" s="8" customFormat="1" ht="40.5" spans="1:33">
      <c r="A91" s="25">
        <v>77</v>
      </c>
      <c r="B91" s="18" t="s">
        <v>562</v>
      </c>
      <c r="C91" s="42" t="s">
        <v>292</v>
      </c>
      <c r="D91" s="42" t="s">
        <v>293</v>
      </c>
      <c r="E91" s="18" t="s">
        <v>835</v>
      </c>
      <c r="F91" s="18" t="s">
        <v>374</v>
      </c>
      <c r="G91" s="18" t="s">
        <v>577</v>
      </c>
      <c r="H91" s="18" t="s">
        <v>308</v>
      </c>
      <c r="I91" s="45" t="s">
        <v>532</v>
      </c>
      <c r="J91" s="45" t="s">
        <v>627</v>
      </c>
      <c r="K91" s="25">
        <v>20</v>
      </c>
      <c r="L91" s="25">
        <v>20</v>
      </c>
      <c r="M91" s="25"/>
      <c r="N91" s="25"/>
      <c r="O91" s="18" t="s">
        <v>836</v>
      </c>
      <c r="P91" s="42" t="s">
        <v>580</v>
      </c>
      <c r="Q91" s="42" t="s">
        <v>274</v>
      </c>
      <c r="R91" s="42" t="s">
        <v>104</v>
      </c>
      <c r="S91" s="42" t="s">
        <v>41</v>
      </c>
      <c r="T91" s="42"/>
      <c r="U91" s="18" t="s">
        <v>41</v>
      </c>
      <c r="V91" s="42" t="s">
        <v>301</v>
      </c>
      <c r="W91" s="45" t="s">
        <v>302</v>
      </c>
      <c r="X91" s="47">
        <v>45</v>
      </c>
      <c r="Y91" s="47">
        <v>136</v>
      </c>
      <c r="Z91" s="47">
        <v>11</v>
      </c>
      <c r="AA91" s="47">
        <v>42</v>
      </c>
      <c r="AB91" s="47">
        <v>136</v>
      </c>
      <c r="AC91" s="42" t="s">
        <v>132</v>
      </c>
      <c r="AD91" s="42" t="s">
        <v>132</v>
      </c>
      <c r="AE91" s="42" t="s">
        <v>149</v>
      </c>
      <c r="AF91" s="42" t="s">
        <v>41</v>
      </c>
      <c r="AG91" s="42" t="s">
        <v>41</v>
      </c>
    </row>
    <row r="92" s="8" customFormat="1" ht="28.5" spans="1:33">
      <c r="A92" s="25">
        <v>78</v>
      </c>
      <c r="B92" s="18" t="s">
        <v>97</v>
      </c>
      <c r="C92" s="18" t="s">
        <v>837</v>
      </c>
      <c r="D92" s="18" t="s">
        <v>838</v>
      </c>
      <c r="E92" s="18" t="s">
        <v>839</v>
      </c>
      <c r="F92" s="18" t="s">
        <v>99</v>
      </c>
      <c r="G92" s="18" t="s">
        <v>295</v>
      </c>
      <c r="H92" s="18" t="s">
        <v>840</v>
      </c>
      <c r="I92" s="25" t="s">
        <v>841</v>
      </c>
      <c r="J92" s="25" t="s">
        <v>842</v>
      </c>
      <c r="K92" s="25">
        <v>27</v>
      </c>
      <c r="L92" s="25">
        <v>27</v>
      </c>
      <c r="M92" s="25">
        <v>0</v>
      </c>
      <c r="N92" s="25">
        <v>0</v>
      </c>
      <c r="O92" s="18" t="s">
        <v>843</v>
      </c>
      <c r="P92" s="25" t="s">
        <v>844</v>
      </c>
      <c r="Q92" s="18" t="s">
        <v>845</v>
      </c>
      <c r="R92" s="18" t="s">
        <v>104</v>
      </c>
      <c r="S92" s="18" t="s">
        <v>41</v>
      </c>
      <c r="T92" s="18"/>
      <c r="U92" s="18" t="s">
        <v>41</v>
      </c>
      <c r="V92" s="18" t="s">
        <v>301</v>
      </c>
      <c r="W92" s="25" t="s">
        <v>302</v>
      </c>
      <c r="X92" s="25">
        <v>173</v>
      </c>
      <c r="Y92" s="25">
        <v>569</v>
      </c>
      <c r="Z92" s="25">
        <v>41</v>
      </c>
      <c r="AA92" s="25">
        <v>148</v>
      </c>
      <c r="AB92" s="25">
        <v>569</v>
      </c>
      <c r="AC92" s="18" t="s">
        <v>132</v>
      </c>
      <c r="AD92" s="18" t="s">
        <v>132</v>
      </c>
      <c r="AE92" s="18"/>
      <c r="AF92" s="18" t="s">
        <v>41</v>
      </c>
      <c r="AG92" s="18" t="s">
        <v>41</v>
      </c>
    </row>
    <row r="93" s="8" customFormat="1" ht="40.5" spans="1:33">
      <c r="A93" s="25">
        <v>79</v>
      </c>
      <c r="B93" s="18" t="s">
        <v>225</v>
      </c>
      <c r="C93" s="18" t="s">
        <v>292</v>
      </c>
      <c r="D93" s="18" t="s">
        <v>450</v>
      </c>
      <c r="E93" s="18" t="s">
        <v>846</v>
      </c>
      <c r="F93" s="18" t="s">
        <v>99</v>
      </c>
      <c r="G93" s="18" t="s">
        <v>295</v>
      </c>
      <c r="H93" s="18" t="s">
        <v>840</v>
      </c>
      <c r="I93" s="25" t="s">
        <v>841</v>
      </c>
      <c r="J93" s="25" t="s">
        <v>842</v>
      </c>
      <c r="K93" s="25">
        <v>20</v>
      </c>
      <c r="L93" s="25">
        <v>20</v>
      </c>
      <c r="M93" s="25">
        <v>0</v>
      </c>
      <c r="N93" s="25">
        <v>0</v>
      </c>
      <c r="O93" s="18" t="s">
        <v>847</v>
      </c>
      <c r="P93" s="18" t="s">
        <v>300</v>
      </c>
      <c r="Q93" s="18" t="s">
        <v>222</v>
      </c>
      <c r="R93" s="18" t="s">
        <v>104</v>
      </c>
      <c r="S93" s="18" t="s">
        <v>41</v>
      </c>
      <c r="T93" s="18"/>
      <c r="U93" s="18" t="s">
        <v>41</v>
      </c>
      <c r="V93" s="18" t="s">
        <v>301</v>
      </c>
      <c r="W93" s="25" t="s">
        <v>302</v>
      </c>
      <c r="X93" s="25">
        <v>156</v>
      </c>
      <c r="Y93" s="25">
        <v>762</v>
      </c>
      <c r="Z93" s="25">
        <v>9</v>
      </c>
      <c r="AA93" s="25">
        <v>35</v>
      </c>
      <c r="AB93" s="25">
        <v>762</v>
      </c>
      <c r="AC93" s="18" t="s">
        <v>132</v>
      </c>
      <c r="AD93" s="18" t="s">
        <v>132</v>
      </c>
      <c r="AE93" s="18"/>
      <c r="AF93" s="18" t="s">
        <v>41</v>
      </c>
      <c r="AG93" s="18" t="s">
        <v>41</v>
      </c>
    </row>
    <row r="94" s="8" customFormat="1" ht="45" spans="1:33">
      <c r="A94" s="25">
        <v>80</v>
      </c>
      <c r="B94" s="18" t="s">
        <v>225</v>
      </c>
      <c r="C94" s="18" t="s">
        <v>292</v>
      </c>
      <c r="D94" s="18" t="s">
        <v>293</v>
      </c>
      <c r="E94" s="18" t="s">
        <v>848</v>
      </c>
      <c r="F94" s="18" t="s">
        <v>99</v>
      </c>
      <c r="G94" s="18" t="s">
        <v>295</v>
      </c>
      <c r="H94" s="18" t="s">
        <v>766</v>
      </c>
      <c r="I94" s="25" t="s">
        <v>841</v>
      </c>
      <c r="J94" s="25" t="s">
        <v>842</v>
      </c>
      <c r="K94" s="25">
        <v>61.8237</v>
      </c>
      <c r="L94" s="25">
        <v>61.8237</v>
      </c>
      <c r="M94" s="25">
        <v>0</v>
      </c>
      <c r="N94" s="25">
        <v>0</v>
      </c>
      <c r="O94" s="18" t="s">
        <v>849</v>
      </c>
      <c r="P94" s="18" t="s">
        <v>833</v>
      </c>
      <c r="Q94" s="18" t="s">
        <v>222</v>
      </c>
      <c r="R94" s="18" t="s">
        <v>104</v>
      </c>
      <c r="S94" s="18" t="s">
        <v>41</v>
      </c>
      <c r="T94" s="18"/>
      <c r="U94" s="18" t="s">
        <v>41</v>
      </c>
      <c r="V94" s="18" t="s">
        <v>301</v>
      </c>
      <c r="W94" s="25" t="s">
        <v>302</v>
      </c>
      <c r="X94" s="25">
        <v>78</v>
      </c>
      <c r="Y94" s="25">
        <v>256</v>
      </c>
      <c r="Z94" s="25">
        <v>15</v>
      </c>
      <c r="AA94" s="25">
        <v>46</v>
      </c>
      <c r="AB94" s="25">
        <v>256</v>
      </c>
      <c r="AC94" s="18" t="s">
        <v>132</v>
      </c>
      <c r="AD94" s="18" t="s">
        <v>132</v>
      </c>
      <c r="AE94" s="25" t="s">
        <v>834</v>
      </c>
      <c r="AF94" s="18" t="s">
        <v>41</v>
      </c>
      <c r="AG94" s="18" t="s">
        <v>41</v>
      </c>
    </row>
    <row r="95" s="8" customFormat="1" ht="40.5" spans="1:33">
      <c r="A95" s="25">
        <v>81</v>
      </c>
      <c r="B95" s="18" t="s">
        <v>225</v>
      </c>
      <c r="C95" s="18" t="s">
        <v>292</v>
      </c>
      <c r="D95" s="18" t="s">
        <v>293</v>
      </c>
      <c r="E95" s="18" t="s">
        <v>850</v>
      </c>
      <c r="F95" s="18" t="s">
        <v>99</v>
      </c>
      <c r="G95" s="18" t="s">
        <v>295</v>
      </c>
      <c r="H95" s="18" t="s">
        <v>851</v>
      </c>
      <c r="I95" s="25" t="s">
        <v>841</v>
      </c>
      <c r="J95" s="25" t="s">
        <v>842</v>
      </c>
      <c r="K95" s="25">
        <v>55</v>
      </c>
      <c r="L95" s="25">
        <v>55</v>
      </c>
      <c r="M95" s="25">
        <v>0</v>
      </c>
      <c r="N95" s="25">
        <v>0</v>
      </c>
      <c r="O95" s="18" t="s">
        <v>852</v>
      </c>
      <c r="P95" s="18" t="s">
        <v>300</v>
      </c>
      <c r="Q95" s="18" t="s">
        <v>853</v>
      </c>
      <c r="R95" s="18" t="s">
        <v>104</v>
      </c>
      <c r="S95" s="18" t="s">
        <v>41</v>
      </c>
      <c r="T95" s="18"/>
      <c r="U95" s="18" t="s">
        <v>41</v>
      </c>
      <c r="V95" s="18" t="s">
        <v>301</v>
      </c>
      <c r="W95" s="25" t="s">
        <v>302</v>
      </c>
      <c r="X95" s="25">
        <v>285</v>
      </c>
      <c r="Y95" s="25">
        <v>945</v>
      </c>
      <c r="Z95" s="25">
        <v>124</v>
      </c>
      <c r="AA95" s="25">
        <v>396</v>
      </c>
      <c r="AB95" s="25">
        <v>945</v>
      </c>
      <c r="AC95" s="18" t="s">
        <v>132</v>
      </c>
      <c r="AD95" s="18" t="s">
        <v>132</v>
      </c>
      <c r="AE95" s="18"/>
      <c r="AF95" s="18" t="s">
        <v>41</v>
      </c>
      <c r="AG95" s="18" t="s">
        <v>41</v>
      </c>
    </row>
    <row r="96" s="8" customFormat="1" ht="27" spans="1:33">
      <c r="A96" s="25">
        <v>82</v>
      </c>
      <c r="B96" s="18" t="s">
        <v>97</v>
      </c>
      <c r="C96" s="18" t="s">
        <v>179</v>
      </c>
      <c r="D96" s="18" t="s">
        <v>191</v>
      </c>
      <c r="E96" s="18" t="s">
        <v>854</v>
      </c>
      <c r="F96" s="18" t="s">
        <v>99</v>
      </c>
      <c r="G96" s="18" t="s">
        <v>295</v>
      </c>
      <c r="H96" s="18" t="s">
        <v>855</v>
      </c>
      <c r="I96" s="25" t="s">
        <v>841</v>
      </c>
      <c r="J96" s="25" t="s">
        <v>842</v>
      </c>
      <c r="K96" s="25">
        <v>40</v>
      </c>
      <c r="L96" s="25">
        <v>40</v>
      </c>
      <c r="M96" s="25">
        <v>0</v>
      </c>
      <c r="N96" s="25">
        <v>0</v>
      </c>
      <c r="O96" s="18" t="s">
        <v>856</v>
      </c>
      <c r="P96" s="18" t="s">
        <v>477</v>
      </c>
      <c r="Q96" s="18" t="s">
        <v>574</v>
      </c>
      <c r="R96" s="18" t="s">
        <v>104</v>
      </c>
      <c r="S96" s="18" t="s">
        <v>41</v>
      </c>
      <c r="T96" s="18"/>
      <c r="U96" s="18" t="s">
        <v>41</v>
      </c>
      <c r="V96" s="18" t="s">
        <v>301</v>
      </c>
      <c r="W96" s="25" t="s">
        <v>302</v>
      </c>
      <c r="X96" s="25">
        <v>58</v>
      </c>
      <c r="Y96" s="25">
        <v>186</v>
      </c>
      <c r="Z96" s="25">
        <v>24</v>
      </c>
      <c r="AA96" s="25">
        <v>102</v>
      </c>
      <c r="AB96" s="25">
        <v>186</v>
      </c>
      <c r="AC96" s="18" t="s">
        <v>132</v>
      </c>
      <c r="AD96" s="18" t="s">
        <v>132</v>
      </c>
      <c r="AE96" s="18"/>
      <c r="AF96" s="18" t="s">
        <v>41</v>
      </c>
      <c r="AG96" s="18" t="s">
        <v>41</v>
      </c>
    </row>
    <row r="97" s="8" customFormat="1" ht="27" spans="1:33">
      <c r="A97" s="25">
        <v>83</v>
      </c>
      <c r="B97" s="18" t="s">
        <v>97</v>
      </c>
      <c r="C97" s="18" t="s">
        <v>179</v>
      </c>
      <c r="D97" s="18" t="s">
        <v>191</v>
      </c>
      <c r="E97" s="18" t="s">
        <v>857</v>
      </c>
      <c r="F97" s="18" t="s">
        <v>99</v>
      </c>
      <c r="G97" s="18" t="s">
        <v>295</v>
      </c>
      <c r="H97" s="18" t="s">
        <v>569</v>
      </c>
      <c r="I97" s="25" t="s">
        <v>841</v>
      </c>
      <c r="J97" s="25" t="s">
        <v>842</v>
      </c>
      <c r="K97" s="25">
        <v>50</v>
      </c>
      <c r="L97" s="25">
        <v>50</v>
      </c>
      <c r="M97" s="25">
        <v>0</v>
      </c>
      <c r="N97" s="25">
        <v>0</v>
      </c>
      <c r="O97" s="18" t="s">
        <v>858</v>
      </c>
      <c r="P97" s="18" t="s">
        <v>477</v>
      </c>
      <c r="Q97" s="18" t="s">
        <v>574</v>
      </c>
      <c r="R97" s="18" t="s">
        <v>104</v>
      </c>
      <c r="S97" s="18" t="s">
        <v>41</v>
      </c>
      <c r="T97" s="18"/>
      <c r="U97" s="18" t="s">
        <v>41</v>
      </c>
      <c r="V97" s="18" t="s">
        <v>301</v>
      </c>
      <c r="W97" s="25" t="s">
        <v>302</v>
      </c>
      <c r="X97" s="25">
        <v>77</v>
      </c>
      <c r="Y97" s="25">
        <v>226</v>
      </c>
      <c r="Z97" s="25">
        <v>15</v>
      </c>
      <c r="AA97" s="25">
        <v>48</v>
      </c>
      <c r="AB97" s="25">
        <v>226</v>
      </c>
      <c r="AC97" s="18" t="s">
        <v>132</v>
      </c>
      <c r="AD97" s="18" t="s">
        <v>132</v>
      </c>
      <c r="AE97" s="18"/>
      <c r="AF97" s="18" t="s">
        <v>41</v>
      </c>
      <c r="AG97" s="18" t="s">
        <v>41</v>
      </c>
    </row>
    <row r="98" s="8" customFormat="1" ht="27" spans="1:33">
      <c r="A98" s="25">
        <v>84</v>
      </c>
      <c r="B98" s="18" t="s">
        <v>97</v>
      </c>
      <c r="C98" s="18" t="s">
        <v>179</v>
      </c>
      <c r="D98" s="18" t="s">
        <v>191</v>
      </c>
      <c r="E98" s="18" t="s">
        <v>859</v>
      </c>
      <c r="F98" s="18" t="s">
        <v>99</v>
      </c>
      <c r="G98" s="18" t="s">
        <v>295</v>
      </c>
      <c r="H98" s="18" t="s">
        <v>766</v>
      </c>
      <c r="I98" s="25" t="s">
        <v>841</v>
      </c>
      <c r="J98" s="25" t="s">
        <v>842</v>
      </c>
      <c r="K98" s="25">
        <v>25</v>
      </c>
      <c r="L98" s="25">
        <v>25</v>
      </c>
      <c r="M98" s="25">
        <v>0</v>
      </c>
      <c r="N98" s="25">
        <v>0</v>
      </c>
      <c r="O98" s="18" t="s">
        <v>860</v>
      </c>
      <c r="P98" s="18" t="s">
        <v>477</v>
      </c>
      <c r="Q98" s="18" t="s">
        <v>574</v>
      </c>
      <c r="R98" s="18" t="s">
        <v>104</v>
      </c>
      <c r="S98" s="18" t="s">
        <v>41</v>
      </c>
      <c r="T98" s="18"/>
      <c r="U98" s="18" t="s">
        <v>41</v>
      </c>
      <c r="V98" s="18" t="s">
        <v>301</v>
      </c>
      <c r="W98" s="25" t="s">
        <v>302</v>
      </c>
      <c r="X98" s="25">
        <v>78</v>
      </c>
      <c r="Y98" s="25">
        <v>256</v>
      </c>
      <c r="Z98" s="25">
        <v>15</v>
      </c>
      <c r="AA98" s="25">
        <v>46</v>
      </c>
      <c r="AB98" s="25">
        <v>256</v>
      </c>
      <c r="AC98" s="18" t="s">
        <v>132</v>
      </c>
      <c r="AD98" s="18" t="s">
        <v>132</v>
      </c>
      <c r="AE98" s="18"/>
      <c r="AF98" s="18" t="s">
        <v>41</v>
      </c>
      <c r="AG98" s="18" t="s">
        <v>41</v>
      </c>
    </row>
    <row r="99" s="8" customFormat="1" ht="27" spans="1:33">
      <c r="A99" s="25">
        <v>85</v>
      </c>
      <c r="B99" s="18" t="s">
        <v>97</v>
      </c>
      <c r="C99" s="18" t="s">
        <v>179</v>
      </c>
      <c r="D99" s="18" t="s">
        <v>191</v>
      </c>
      <c r="E99" s="18" t="s">
        <v>861</v>
      </c>
      <c r="F99" s="18" t="s">
        <v>99</v>
      </c>
      <c r="G99" s="18" t="s">
        <v>295</v>
      </c>
      <c r="H99" s="18" t="s">
        <v>805</v>
      </c>
      <c r="I99" s="25" t="s">
        <v>841</v>
      </c>
      <c r="J99" s="25" t="s">
        <v>842</v>
      </c>
      <c r="K99" s="25">
        <v>50</v>
      </c>
      <c r="L99" s="25">
        <v>50</v>
      </c>
      <c r="M99" s="25">
        <v>0</v>
      </c>
      <c r="N99" s="25">
        <v>0</v>
      </c>
      <c r="O99" s="18" t="s">
        <v>858</v>
      </c>
      <c r="P99" s="18" t="s">
        <v>477</v>
      </c>
      <c r="Q99" s="18" t="s">
        <v>574</v>
      </c>
      <c r="R99" s="18" t="s">
        <v>104</v>
      </c>
      <c r="S99" s="18" t="s">
        <v>41</v>
      </c>
      <c r="T99" s="18"/>
      <c r="U99" s="18" t="s">
        <v>41</v>
      </c>
      <c r="V99" s="18" t="s">
        <v>301</v>
      </c>
      <c r="W99" s="25" t="s">
        <v>302</v>
      </c>
      <c r="X99" s="25">
        <v>53</v>
      </c>
      <c r="Y99" s="25">
        <v>188</v>
      </c>
      <c r="Z99" s="25">
        <v>14</v>
      </c>
      <c r="AA99" s="25">
        <v>54</v>
      </c>
      <c r="AB99" s="25">
        <v>188</v>
      </c>
      <c r="AC99" s="18" t="s">
        <v>132</v>
      </c>
      <c r="AD99" s="18" t="s">
        <v>132</v>
      </c>
      <c r="AE99" s="18"/>
      <c r="AF99" s="18" t="s">
        <v>41</v>
      </c>
      <c r="AG99" s="18" t="s">
        <v>41</v>
      </c>
    </row>
    <row r="100" s="8" customFormat="1" ht="27" spans="1:33">
      <c r="A100" s="25">
        <v>86</v>
      </c>
      <c r="B100" s="18" t="s">
        <v>97</v>
      </c>
      <c r="C100" s="18" t="s">
        <v>179</v>
      </c>
      <c r="D100" s="18" t="s">
        <v>191</v>
      </c>
      <c r="E100" s="18" t="s">
        <v>862</v>
      </c>
      <c r="F100" s="18" t="s">
        <v>99</v>
      </c>
      <c r="G100" s="18" t="s">
        <v>295</v>
      </c>
      <c r="H100" s="18" t="s">
        <v>840</v>
      </c>
      <c r="I100" s="25" t="s">
        <v>841</v>
      </c>
      <c r="J100" s="25" t="s">
        <v>842</v>
      </c>
      <c r="K100" s="25">
        <v>6</v>
      </c>
      <c r="L100" s="25">
        <v>6</v>
      </c>
      <c r="M100" s="25">
        <v>0</v>
      </c>
      <c r="N100" s="25">
        <v>0</v>
      </c>
      <c r="O100" s="18" t="s">
        <v>863</v>
      </c>
      <c r="P100" s="18" t="s">
        <v>477</v>
      </c>
      <c r="Q100" s="18" t="s">
        <v>574</v>
      </c>
      <c r="R100" s="18" t="s">
        <v>104</v>
      </c>
      <c r="S100" s="18" t="s">
        <v>41</v>
      </c>
      <c r="T100" s="18"/>
      <c r="U100" s="18" t="s">
        <v>41</v>
      </c>
      <c r="V100" s="18" t="s">
        <v>301</v>
      </c>
      <c r="W100" s="25" t="s">
        <v>302</v>
      </c>
      <c r="X100" s="25">
        <v>166</v>
      </c>
      <c r="Y100" s="25">
        <v>509</v>
      </c>
      <c r="Z100" s="25">
        <v>41</v>
      </c>
      <c r="AA100" s="25">
        <v>148</v>
      </c>
      <c r="AB100" s="25">
        <v>509</v>
      </c>
      <c r="AC100" s="18" t="s">
        <v>132</v>
      </c>
      <c r="AD100" s="18" t="s">
        <v>132</v>
      </c>
      <c r="AE100" s="18"/>
      <c r="AF100" s="18" t="s">
        <v>41</v>
      </c>
      <c r="AG100" s="18" t="s">
        <v>41</v>
      </c>
    </row>
    <row r="101" s="8" customFormat="1" ht="28.5" spans="1:33">
      <c r="A101" s="25">
        <v>87</v>
      </c>
      <c r="B101" s="18" t="s">
        <v>225</v>
      </c>
      <c r="C101" s="18" t="s">
        <v>292</v>
      </c>
      <c r="D101" s="18" t="s">
        <v>450</v>
      </c>
      <c r="E101" s="18" t="s">
        <v>864</v>
      </c>
      <c r="F101" s="18" t="s">
        <v>99</v>
      </c>
      <c r="G101" s="18" t="s">
        <v>295</v>
      </c>
      <c r="H101" s="18" t="s">
        <v>865</v>
      </c>
      <c r="I101" s="25" t="s">
        <v>841</v>
      </c>
      <c r="J101" s="25" t="s">
        <v>842</v>
      </c>
      <c r="K101" s="25">
        <v>45</v>
      </c>
      <c r="L101" s="25">
        <v>45</v>
      </c>
      <c r="M101" s="25">
        <v>0</v>
      </c>
      <c r="N101" s="25">
        <v>0</v>
      </c>
      <c r="O101" s="18" t="s">
        <v>866</v>
      </c>
      <c r="P101" s="25" t="s">
        <v>867</v>
      </c>
      <c r="Q101" s="18" t="s">
        <v>853</v>
      </c>
      <c r="R101" s="18" t="s">
        <v>104</v>
      </c>
      <c r="S101" s="18" t="s">
        <v>41</v>
      </c>
      <c r="T101" s="18"/>
      <c r="U101" s="18" t="s">
        <v>41</v>
      </c>
      <c r="V101" s="18" t="s">
        <v>301</v>
      </c>
      <c r="W101" s="25" t="s">
        <v>302</v>
      </c>
      <c r="X101" s="25">
        <v>20</v>
      </c>
      <c r="Y101" s="25">
        <v>62</v>
      </c>
      <c r="Z101" s="25">
        <v>7</v>
      </c>
      <c r="AA101" s="25">
        <v>19</v>
      </c>
      <c r="AB101" s="25">
        <v>62</v>
      </c>
      <c r="AC101" s="18" t="s">
        <v>132</v>
      </c>
      <c r="AD101" s="18" t="s">
        <v>132</v>
      </c>
      <c r="AE101" s="25"/>
      <c r="AF101" s="18" t="s">
        <v>41</v>
      </c>
      <c r="AG101" s="18" t="s">
        <v>41</v>
      </c>
    </row>
    <row r="102" s="8" customFormat="1" ht="30" spans="1:33">
      <c r="A102" s="25">
        <v>88</v>
      </c>
      <c r="B102" s="18" t="s">
        <v>225</v>
      </c>
      <c r="C102" s="18" t="s">
        <v>292</v>
      </c>
      <c r="D102" s="18" t="s">
        <v>716</v>
      </c>
      <c r="E102" s="18" t="s">
        <v>868</v>
      </c>
      <c r="F102" s="18" t="s">
        <v>99</v>
      </c>
      <c r="G102" s="18" t="s">
        <v>295</v>
      </c>
      <c r="H102" s="18" t="s">
        <v>812</v>
      </c>
      <c r="I102" s="25" t="s">
        <v>841</v>
      </c>
      <c r="J102" s="25" t="s">
        <v>842</v>
      </c>
      <c r="K102" s="25">
        <v>39.3465</v>
      </c>
      <c r="L102" s="25">
        <v>39.3465</v>
      </c>
      <c r="M102" s="25">
        <v>0</v>
      </c>
      <c r="N102" s="25">
        <v>0</v>
      </c>
      <c r="O102" s="18" t="s">
        <v>869</v>
      </c>
      <c r="P102" s="18" t="s">
        <v>721</v>
      </c>
      <c r="Q102" s="18" t="s">
        <v>853</v>
      </c>
      <c r="R102" s="18" t="s">
        <v>104</v>
      </c>
      <c r="S102" s="18" t="s">
        <v>41</v>
      </c>
      <c r="T102" s="18"/>
      <c r="U102" s="18" t="s">
        <v>41</v>
      </c>
      <c r="V102" s="18" t="s">
        <v>301</v>
      </c>
      <c r="W102" s="25" t="s">
        <v>302</v>
      </c>
      <c r="X102" s="48">
        <v>30</v>
      </c>
      <c r="Y102" s="48">
        <v>80</v>
      </c>
      <c r="Z102" s="48">
        <v>14</v>
      </c>
      <c r="AA102" s="48">
        <v>54</v>
      </c>
      <c r="AB102" s="48">
        <v>80</v>
      </c>
      <c r="AC102" s="18" t="s">
        <v>132</v>
      </c>
      <c r="AD102" s="18" t="s">
        <v>132</v>
      </c>
      <c r="AE102" s="25"/>
      <c r="AF102" s="18" t="s">
        <v>41</v>
      </c>
      <c r="AG102" s="18" t="s">
        <v>41</v>
      </c>
    </row>
    <row r="103" s="8" customFormat="1" ht="30" spans="1:33">
      <c r="A103" s="25">
        <v>89</v>
      </c>
      <c r="B103" s="18" t="s">
        <v>225</v>
      </c>
      <c r="C103" s="18" t="s">
        <v>292</v>
      </c>
      <c r="D103" s="18" t="s">
        <v>716</v>
      </c>
      <c r="E103" s="18" t="s">
        <v>870</v>
      </c>
      <c r="F103" s="18" t="s">
        <v>99</v>
      </c>
      <c r="G103" s="18" t="s">
        <v>295</v>
      </c>
      <c r="H103" s="18" t="s">
        <v>812</v>
      </c>
      <c r="I103" s="25" t="s">
        <v>841</v>
      </c>
      <c r="J103" s="25" t="s">
        <v>842</v>
      </c>
      <c r="K103" s="25">
        <v>25.0489</v>
      </c>
      <c r="L103" s="25">
        <v>25.0489</v>
      </c>
      <c r="M103" s="25">
        <v>0</v>
      </c>
      <c r="N103" s="25">
        <v>0</v>
      </c>
      <c r="O103" s="18" t="s">
        <v>871</v>
      </c>
      <c r="P103" s="18" t="s">
        <v>721</v>
      </c>
      <c r="Q103" s="18" t="s">
        <v>853</v>
      </c>
      <c r="R103" s="18" t="s">
        <v>104</v>
      </c>
      <c r="S103" s="18" t="s">
        <v>41</v>
      </c>
      <c r="T103" s="18"/>
      <c r="U103" s="18" t="s">
        <v>41</v>
      </c>
      <c r="V103" s="18" t="s">
        <v>301</v>
      </c>
      <c r="W103" s="25" t="s">
        <v>302</v>
      </c>
      <c r="X103" s="48">
        <v>14</v>
      </c>
      <c r="Y103" s="48">
        <v>41</v>
      </c>
      <c r="Z103" s="48">
        <v>4</v>
      </c>
      <c r="AA103" s="48">
        <v>13</v>
      </c>
      <c r="AB103" s="48">
        <v>41</v>
      </c>
      <c r="AC103" s="18" t="s">
        <v>132</v>
      </c>
      <c r="AD103" s="18" t="s">
        <v>132</v>
      </c>
      <c r="AE103" s="25"/>
      <c r="AF103" s="18" t="s">
        <v>41</v>
      </c>
      <c r="AG103" s="18" t="s">
        <v>41</v>
      </c>
    </row>
    <row r="104" s="8" customFormat="1" ht="18.75" spans="1:33">
      <c r="A104" s="25"/>
      <c r="B104" s="26" t="s">
        <v>561</v>
      </c>
      <c r="C104" s="26"/>
      <c r="D104" s="26"/>
      <c r="E104" s="26"/>
      <c r="F104" s="18"/>
      <c r="G104" s="18"/>
      <c r="H104" s="18"/>
      <c r="I104" s="25"/>
      <c r="J104" s="25"/>
      <c r="K104" s="28">
        <v>854</v>
      </c>
      <c r="L104" s="28">
        <v>854</v>
      </c>
      <c r="M104" s="28">
        <f>SUM(M105:M119)</f>
        <v>0</v>
      </c>
      <c r="N104" s="28">
        <f>SUM(N105:N119)</f>
        <v>0</v>
      </c>
      <c r="O104" s="18"/>
      <c r="P104" s="18"/>
      <c r="Q104" s="18"/>
      <c r="R104" s="18"/>
      <c r="S104" s="18"/>
      <c r="T104" s="18"/>
      <c r="U104" s="18"/>
      <c r="V104" s="18"/>
      <c r="W104" s="25"/>
      <c r="X104" s="48"/>
      <c r="Y104" s="48"/>
      <c r="Z104" s="48"/>
      <c r="AA104" s="48"/>
      <c r="AB104" s="48"/>
      <c r="AC104" s="18"/>
      <c r="AD104" s="18"/>
      <c r="AE104" s="18"/>
      <c r="AF104" s="18"/>
      <c r="AG104" s="18"/>
    </row>
    <row r="105" s="8" customFormat="1" ht="50" customHeight="1" spans="1:33">
      <c r="A105" s="25">
        <v>90</v>
      </c>
      <c r="B105" s="18" t="s">
        <v>225</v>
      </c>
      <c r="C105" s="18" t="s">
        <v>515</v>
      </c>
      <c r="D105" s="18" t="s">
        <v>546</v>
      </c>
      <c r="E105" s="18" t="s">
        <v>872</v>
      </c>
      <c r="F105" s="18" t="s">
        <v>99</v>
      </c>
      <c r="G105" s="18" t="s">
        <v>182</v>
      </c>
      <c r="H105" s="18" t="s">
        <v>183</v>
      </c>
      <c r="I105" s="25" t="s">
        <v>312</v>
      </c>
      <c r="J105" s="25" t="s">
        <v>313</v>
      </c>
      <c r="K105" s="25">
        <v>61.002637</v>
      </c>
      <c r="L105" s="25">
        <v>61.002637</v>
      </c>
      <c r="M105" s="25">
        <v>0</v>
      </c>
      <c r="N105" s="25">
        <v>0</v>
      </c>
      <c r="O105" s="18" t="s">
        <v>873</v>
      </c>
      <c r="P105" s="18" t="s">
        <v>874</v>
      </c>
      <c r="Q105" s="18" t="s">
        <v>427</v>
      </c>
      <c r="R105" s="18" t="s">
        <v>104</v>
      </c>
      <c r="S105" s="18" t="s">
        <v>43</v>
      </c>
      <c r="T105" s="18"/>
      <c r="U105" s="18" t="s">
        <v>43</v>
      </c>
      <c r="V105" s="18" t="s">
        <v>317</v>
      </c>
      <c r="W105" s="25">
        <v>15878218650</v>
      </c>
      <c r="X105" s="25">
        <v>37</v>
      </c>
      <c r="Y105" s="25">
        <v>146</v>
      </c>
      <c r="Z105" s="25">
        <v>15</v>
      </c>
      <c r="AA105" s="25">
        <v>60</v>
      </c>
      <c r="AB105" s="25">
        <v>146</v>
      </c>
      <c r="AC105" s="18" t="s">
        <v>132</v>
      </c>
      <c r="AD105" s="18" t="s">
        <v>104</v>
      </c>
      <c r="AE105" s="18" t="s">
        <v>29</v>
      </c>
      <c r="AF105" s="18" t="s">
        <v>43</v>
      </c>
      <c r="AG105" s="18" t="s">
        <v>43</v>
      </c>
    </row>
    <row r="106" s="8" customFormat="1" ht="50" customHeight="1" spans="1:33">
      <c r="A106" s="25">
        <v>91</v>
      </c>
      <c r="B106" s="18" t="s">
        <v>225</v>
      </c>
      <c r="C106" s="18" t="s">
        <v>292</v>
      </c>
      <c r="D106" s="18" t="s">
        <v>293</v>
      </c>
      <c r="E106" s="18" t="s">
        <v>875</v>
      </c>
      <c r="F106" s="18" t="s">
        <v>99</v>
      </c>
      <c r="G106" s="18" t="s">
        <v>182</v>
      </c>
      <c r="H106" s="18" t="s">
        <v>876</v>
      </c>
      <c r="I106" s="25" t="s">
        <v>312</v>
      </c>
      <c r="J106" s="25" t="s">
        <v>313</v>
      </c>
      <c r="K106" s="25">
        <v>45</v>
      </c>
      <c r="L106" s="25">
        <v>45</v>
      </c>
      <c r="M106" s="25">
        <v>0</v>
      </c>
      <c r="N106" s="25">
        <v>0</v>
      </c>
      <c r="O106" s="18" t="s">
        <v>877</v>
      </c>
      <c r="P106" s="18" t="s">
        <v>878</v>
      </c>
      <c r="Q106" s="18" t="s">
        <v>879</v>
      </c>
      <c r="R106" s="18" t="s">
        <v>104</v>
      </c>
      <c r="S106" s="18" t="s">
        <v>43</v>
      </c>
      <c r="T106" s="18"/>
      <c r="U106" s="18" t="s">
        <v>43</v>
      </c>
      <c r="V106" s="18" t="s">
        <v>317</v>
      </c>
      <c r="W106" s="25">
        <v>15878218650</v>
      </c>
      <c r="X106" s="25">
        <v>482</v>
      </c>
      <c r="Y106" s="25">
        <v>1495</v>
      </c>
      <c r="Z106" s="25">
        <v>121</v>
      </c>
      <c r="AA106" s="25">
        <v>431</v>
      </c>
      <c r="AB106" s="25">
        <v>1495</v>
      </c>
      <c r="AC106" s="18" t="s">
        <v>132</v>
      </c>
      <c r="AD106" s="18" t="s">
        <v>132</v>
      </c>
      <c r="AE106" s="25"/>
      <c r="AF106" s="18" t="s">
        <v>43</v>
      </c>
      <c r="AG106" s="18" t="s">
        <v>43</v>
      </c>
    </row>
    <row r="107" s="8" customFormat="1" ht="39" customHeight="1" spans="1:33">
      <c r="A107" s="25">
        <v>92</v>
      </c>
      <c r="B107" s="18" t="s">
        <v>225</v>
      </c>
      <c r="C107" s="18" t="s">
        <v>292</v>
      </c>
      <c r="D107" s="18" t="s">
        <v>293</v>
      </c>
      <c r="E107" s="18" t="s">
        <v>880</v>
      </c>
      <c r="F107" s="18" t="s">
        <v>99</v>
      </c>
      <c r="G107" s="18" t="s">
        <v>182</v>
      </c>
      <c r="H107" s="18" t="s">
        <v>881</v>
      </c>
      <c r="I107" s="25" t="s">
        <v>312</v>
      </c>
      <c r="J107" s="25" t="s">
        <v>313</v>
      </c>
      <c r="K107" s="25">
        <v>40</v>
      </c>
      <c r="L107" s="25">
        <v>40</v>
      </c>
      <c r="M107" s="25">
        <v>0</v>
      </c>
      <c r="N107" s="25">
        <v>0</v>
      </c>
      <c r="O107" s="18" t="s">
        <v>882</v>
      </c>
      <c r="P107" s="18" t="s">
        <v>883</v>
      </c>
      <c r="Q107" s="18" t="s">
        <v>884</v>
      </c>
      <c r="R107" s="18" t="s">
        <v>104</v>
      </c>
      <c r="S107" s="18" t="s">
        <v>43</v>
      </c>
      <c r="T107" s="18"/>
      <c r="U107" s="18" t="s">
        <v>43</v>
      </c>
      <c r="V107" s="18" t="s">
        <v>317</v>
      </c>
      <c r="W107" s="25">
        <v>15878218650</v>
      </c>
      <c r="X107" s="25">
        <v>140</v>
      </c>
      <c r="Y107" s="25">
        <v>472</v>
      </c>
      <c r="Z107" s="25">
        <v>24</v>
      </c>
      <c r="AA107" s="25">
        <v>89</v>
      </c>
      <c r="AB107" s="25">
        <v>472</v>
      </c>
      <c r="AC107" s="18" t="s">
        <v>132</v>
      </c>
      <c r="AD107" s="18" t="s">
        <v>132</v>
      </c>
      <c r="AE107" s="18" t="s">
        <v>149</v>
      </c>
      <c r="AF107" s="18" t="s">
        <v>43</v>
      </c>
      <c r="AG107" s="18" t="s">
        <v>43</v>
      </c>
    </row>
    <row r="108" s="8" customFormat="1" ht="52" customHeight="1" spans="1:33">
      <c r="A108" s="25">
        <v>93</v>
      </c>
      <c r="B108" s="18" t="s">
        <v>97</v>
      </c>
      <c r="C108" s="18" t="s">
        <v>248</v>
      </c>
      <c r="D108" s="18" t="s">
        <v>885</v>
      </c>
      <c r="E108" s="18" t="s">
        <v>886</v>
      </c>
      <c r="F108" s="18" t="s">
        <v>99</v>
      </c>
      <c r="G108" s="18" t="s">
        <v>182</v>
      </c>
      <c r="H108" s="18" t="s">
        <v>818</v>
      </c>
      <c r="I108" s="25" t="s">
        <v>195</v>
      </c>
      <c r="J108" s="25" t="s">
        <v>887</v>
      </c>
      <c r="K108" s="25">
        <v>200</v>
      </c>
      <c r="L108" s="25">
        <v>200</v>
      </c>
      <c r="M108" s="25">
        <v>0</v>
      </c>
      <c r="N108" s="25">
        <v>0</v>
      </c>
      <c r="O108" s="18" t="s">
        <v>888</v>
      </c>
      <c r="P108" s="18" t="s">
        <v>889</v>
      </c>
      <c r="Q108" s="18" t="s">
        <v>890</v>
      </c>
      <c r="R108" s="18" t="s">
        <v>104</v>
      </c>
      <c r="S108" s="18" t="s">
        <v>43</v>
      </c>
      <c r="T108" s="18"/>
      <c r="U108" s="18" t="s">
        <v>43</v>
      </c>
      <c r="V108" s="18" t="s">
        <v>317</v>
      </c>
      <c r="W108" s="25">
        <v>15878218650</v>
      </c>
      <c r="X108" s="25">
        <v>8367</v>
      </c>
      <c r="Y108" s="25">
        <v>25000</v>
      </c>
      <c r="Z108" s="25">
        <v>1819</v>
      </c>
      <c r="AA108" s="25">
        <v>6482</v>
      </c>
      <c r="AB108" s="25">
        <v>25000</v>
      </c>
      <c r="AC108" s="18" t="s">
        <v>132</v>
      </c>
      <c r="AD108" s="18" t="s">
        <v>132</v>
      </c>
      <c r="AE108" s="25"/>
      <c r="AF108" s="18" t="s">
        <v>43</v>
      </c>
      <c r="AG108" s="18" t="s">
        <v>43</v>
      </c>
    </row>
    <row r="109" s="8" customFormat="1" ht="43.5" spans="1:33">
      <c r="A109" s="25">
        <v>94</v>
      </c>
      <c r="B109" s="18" t="s">
        <v>225</v>
      </c>
      <c r="C109" s="18" t="s">
        <v>292</v>
      </c>
      <c r="D109" s="18" t="s">
        <v>716</v>
      </c>
      <c r="E109" s="18" t="s">
        <v>891</v>
      </c>
      <c r="F109" s="18" t="s">
        <v>99</v>
      </c>
      <c r="G109" s="18" t="s">
        <v>182</v>
      </c>
      <c r="H109" s="18" t="s">
        <v>738</v>
      </c>
      <c r="I109" s="25" t="s">
        <v>195</v>
      </c>
      <c r="J109" s="25" t="s">
        <v>887</v>
      </c>
      <c r="K109" s="25">
        <v>40</v>
      </c>
      <c r="L109" s="25">
        <v>40</v>
      </c>
      <c r="M109" s="25">
        <v>0</v>
      </c>
      <c r="N109" s="25">
        <v>0</v>
      </c>
      <c r="O109" s="18" t="s">
        <v>892</v>
      </c>
      <c r="P109" s="18" t="s">
        <v>893</v>
      </c>
      <c r="Q109" s="18" t="s">
        <v>894</v>
      </c>
      <c r="R109" s="18" t="s">
        <v>104</v>
      </c>
      <c r="S109" s="18" t="s">
        <v>43</v>
      </c>
      <c r="T109" s="18"/>
      <c r="U109" s="18" t="s">
        <v>43</v>
      </c>
      <c r="V109" s="18" t="s">
        <v>317</v>
      </c>
      <c r="W109" s="25">
        <v>15878218650</v>
      </c>
      <c r="X109" s="25">
        <v>24</v>
      </c>
      <c r="Y109" s="25">
        <v>87</v>
      </c>
      <c r="Z109" s="25">
        <v>5</v>
      </c>
      <c r="AA109" s="25">
        <v>20</v>
      </c>
      <c r="AB109" s="25">
        <v>87</v>
      </c>
      <c r="AC109" s="18" t="s">
        <v>132</v>
      </c>
      <c r="AD109" s="18" t="s">
        <v>104</v>
      </c>
      <c r="AE109" s="25"/>
      <c r="AF109" s="18" t="s">
        <v>43</v>
      </c>
      <c r="AG109" s="18" t="s">
        <v>43</v>
      </c>
    </row>
    <row r="110" s="8" customFormat="1" ht="36" customHeight="1" spans="1:33">
      <c r="A110" s="25">
        <v>95</v>
      </c>
      <c r="B110" s="18" t="s">
        <v>225</v>
      </c>
      <c r="C110" s="18" t="s">
        <v>292</v>
      </c>
      <c r="D110" s="18" t="s">
        <v>716</v>
      </c>
      <c r="E110" s="18" t="s">
        <v>895</v>
      </c>
      <c r="F110" s="18" t="s">
        <v>99</v>
      </c>
      <c r="G110" s="18" t="s">
        <v>182</v>
      </c>
      <c r="H110" s="18" t="s">
        <v>718</v>
      </c>
      <c r="I110" s="25" t="s">
        <v>195</v>
      </c>
      <c r="J110" s="25" t="s">
        <v>887</v>
      </c>
      <c r="K110" s="25">
        <v>38</v>
      </c>
      <c r="L110" s="25">
        <v>38</v>
      </c>
      <c r="M110" s="25">
        <v>0</v>
      </c>
      <c r="N110" s="25">
        <v>0</v>
      </c>
      <c r="O110" s="18" t="s">
        <v>896</v>
      </c>
      <c r="P110" s="18" t="s">
        <v>897</v>
      </c>
      <c r="Q110" s="18" t="s">
        <v>898</v>
      </c>
      <c r="R110" s="18" t="s">
        <v>104</v>
      </c>
      <c r="S110" s="18" t="s">
        <v>43</v>
      </c>
      <c r="T110" s="18"/>
      <c r="U110" s="18" t="s">
        <v>43</v>
      </c>
      <c r="V110" s="18" t="s">
        <v>317</v>
      </c>
      <c r="W110" s="25">
        <v>15878218650</v>
      </c>
      <c r="X110" s="25">
        <v>53</v>
      </c>
      <c r="Y110" s="25">
        <v>188</v>
      </c>
      <c r="Z110" s="25">
        <v>5</v>
      </c>
      <c r="AA110" s="25">
        <v>20</v>
      </c>
      <c r="AB110" s="25">
        <v>188</v>
      </c>
      <c r="AC110" s="18" t="s">
        <v>132</v>
      </c>
      <c r="AD110" s="18" t="s">
        <v>104</v>
      </c>
      <c r="AE110" s="25"/>
      <c r="AF110" s="18" t="s">
        <v>43</v>
      </c>
      <c r="AG110" s="18" t="s">
        <v>43</v>
      </c>
    </row>
    <row r="111" s="8" customFormat="1" ht="39" customHeight="1" spans="1:33">
      <c r="A111" s="25">
        <v>96</v>
      </c>
      <c r="B111" s="18" t="s">
        <v>225</v>
      </c>
      <c r="C111" s="18" t="s">
        <v>292</v>
      </c>
      <c r="D111" s="18" t="s">
        <v>293</v>
      </c>
      <c r="E111" s="18" t="s">
        <v>899</v>
      </c>
      <c r="F111" s="18" t="s">
        <v>99</v>
      </c>
      <c r="G111" s="18" t="s">
        <v>182</v>
      </c>
      <c r="H111" s="18" t="s">
        <v>900</v>
      </c>
      <c r="I111" s="25" t="s">
        <v>195</v>
      </c>
      <c r="J111" s="25" t="s">
        <v>887</v>
      </c>
      <c r="K111" s="25">
        <v>20</v>
      </c>
      <c r="L111" s="25">
        <v>20</v>
      </c>
      <c r="M111" s="25">
        <v>0</v>
      </c>
      <c r="N111" s="25">
        <v>0</v>
      </c>
      <c r="O111" s="18" t="s">
        <v>901</v>
      </c>
      <c r="P111" s="18" t="s">
        <v>902</v>
      </c>
      <c r="Q111" s="18" t="s">
        <v>890</v>
      </c>
      <c r="R111" s="18" t="s">
        <v>104</v>
      </c>
      <c r="S111" s="18" t="s">
        <v>43</v>
      </c>
      <c r="T111" s="18"/>
      <c r="U111" s="18" t="s">
        <v>43</v>
      </c>
      <c r="V111" s="18" t="s">
        <v>317</v>
      </c>
      <c r="W111" s="25">
        <v>15878218650</v>
      </c>
      <c r="X111" s="25">
        <v>235</v>
      </c>
      <c r="Y111" s="25">
        <v>816</v>
      </c>
      <c r="Z111" s="25">
        <v>35</v>
      </c>
      <c r="AA111" s="25">
        <v>86</v>
      </c>
      <c r="AB111" s="25">
        <v>816</v>
      </c>
      <c r="AC111" s="18" t="s">
        <v>132</v>
      </c>
      <c r="AD111" s="18" t="s">
        <v>132</v>
      </c>
      <c r="AE111" s="25"/>
      <c r="AF111" s="18" t="s">
        <v>43</v>
      </c>
      <c r="AG111" s="18" t="s">
        <v>43</v>
      </c>
    </row>
    <row r="112" s="8" customFormat="1" ht="59" customHeight="1" spans="1:33">
      <c r="A112" s="25">
        <v>97</v>
      </c>
      <c r="B112" s="18" t="s">
        <v>97</v>
      </c>
      <c r="C112" s="18" t="s">
        <v>179</v>
      </c>
      <c r="D112" s="18" t="s">
        <v>191</v>
      </c>
      <c r="E112" s="18" t="s">
        <v>903</v>
      </c>
      <c r="F112" s="18" t="s">
        <v>99</v>
      </c>
      <c r="G112" s="18" t="s">
        <v>182</v>
      </c>
      <c r="H112" s="18" t="s">
        <v>183</v>
      </c>
      <c r="I112" s="25" t="s">
        <v>195</v>
      </c>
      <c r="J112" s="25" t="s">
        <v>887</v>
      </c>
      <c r="K112" s="25">
        <v>80</v>
      </c>
      <c r="L112" s="25">
        <v>80</v>
      </c>
      <c r="M112" s="25">
        <v>0</v>
      </c>
      <c r="N112" s="25">
        <v>0</v>
      </c>
      <c r="O112" s="18" t="s">
        <v>904</v>
      </c>
      <c r="P112" s="18" t="s">
        <v>905</v>
      </c>
      <c r="Q112" s="18" t="s">
        <v>906</v>
      </c>
      <c r="R112" s="18" t="s">
        <v>104</v>
      </c>
      <c r="S112" s="18" t="s">
        <v>43</v>
      </c>
      <c r="T112" s="18"/>
      <c r="U112" s="18" t="s">
        <v>43</v>
      </c>
      <c r="V112" s="18" t="s">
        <v>317</v>
      </c>
      <c r="W112" s="25">
        <v>15878218650</v>
      </c>
      <c r="X112" s="25">
        <v>182</v>
      </c>
      <c r="Y112" s="25">
        <v>635</v>
      </c>
      <c r="Z112" s="25">
        <v>52</v>
      </c>
      <c r="AA112" s="25">
        <v>195</v>
      </c>
      <c r="AB112" s="25">
        <v>635</v>
      </c>
      <c r="AC112" s="18" t="s">
        <v>132</v>
      </c>
      <c r="AD112" s="18" t="s">
        <v>132</v>
      </c>
      <c r="AE112" s="25"/>
      <c r="AF112" s="18" t="s">
        <v>43</v>
      </c>
      <c r="AG112" s="18" t="s">
        <v>43</v>
      </c>
    </row>
    <row r="113" s="8" customFormat="1" ht="42" customHeight="1" spans="1:33">
      <c r="A113" s="25">
        <v>98</v>
      </c>
      <c r="B113" s="18" t="s">
        <v>97</v>
      </c>
      <c r="C113" s="18" t="s">
        <v>179</v>
      </c>
      <c r="D113" s="18" t="s">
        <v>191</v>
      </c>
      <c r="E113" s="18" t="s">
        <v>907</v>
      </c>
      <c r="F113" s="18" t="s">
        <v>99</v>
      </c>
      <c r="G113" s="18" t="s">
        <v>182</v>
      </c>
      <c r="H113" s="18" t="s">
        <v>908</v>
      </c>
      <c r="I113" s="25" t="s">
        <v>195</v>
      </c>
      <c r="J113" s="25" t="s">
        <v>887</v>
      </c>
      <c r="K113" s="25">
        <v>60</v>
      </c>
      <c r="L113" s="25">
        <v>60</v>
      </c>
      <c r="M113" s="25">
        <v>0</v>
      </c>
      <c r="N113" s="25">
        <v>0</v>
      </c>
      <c r="O113" s="18" t="s">
        <v>909</v>
      </c>
      <c r="P113" s="18" t="s">
        <v>910</v>
      </c>
      <c r="Q113" s="18" t="s">
        <v>911</v>
      </c>
      <c r="R113" s="18" t="s">
        <v>104</v>
      </c>
      <c r="S113" s="18" t="s">
        <v>43</v>
      </c>
      <c r="T113" s="18"/>
      <c r="U113" s="18" t="s">
        <v>43</v>
      </c>
      <c r="V113" s="18" t="s">
        <v>317</v>
      </c>
      <c r="W113" s="25">
        <v>15878218650</v>
      </c>
      <c r="X113" s="25">
        <v>52</v>
      </c>
      <c r="Y113" s="25">
        <v>187</v>
      </c>
      <c r="Z113" s="25">
        <v>11</v>
      </c>
      <c r="AA113" s="25">
        <v>50</v>
      </c>
      <c r="AB113" s="25">
        <v>187</v>
      </c>
      <c r="AC113" s="18" t="s">
        <v>132</v>
      </c>
      <c r="AD113" s="18" t="s">
        <v>132</v>
      </c>
      <c r="AE113" s="25"/>
      <c r="AF113" s="18" t="s">
        <v>43</v>
      </c>
      <c r="AG113" s="18" t="s">
        <v>43</v>
      </c>
    </row>
    <row r="114" s="8" customFormat="1" ht="35" customHeight="1" spans="1:33">
      <c r="A114" s="25">
        <v>99</v>
      </c>
      <c r="B114" s="18" t="s">
        <v>97</v>
      </c>
      <c r="C114" s="18" t="s">
        <v>179</v>
      </c>
      <c r="D114" s="18" t="s">
        <v>191</v>
      </c>
      <c r="E114" s="18" t="s">
        <v>912</v>
      </c>
      <c r="F114" s="18" t="s">
        <v>99</v>
      </c>
      <c r="G114" s="18" t="s">
        <v>182</v>
      </c>
      <c r="H114" s="18" t="s">
        <v>913</v>
      </c>
      <c r="I114" s="25" t="s">
        <v>195</v>
      </c>
      <c r="J114" s="25" t="s">
        <v>887</v>
      </c>
      <c r="K114" s="25">
        <v>60</v>
      </c>
      <c r="L114" s="25">
        <v>60</v>
      </c>
      <c r="M114" s="25">
        <v>0</v>
      </c>
      <c r="N114" s="25">
        <v>0</v>
      </c>
      <c r="O114" s="18" t="s">
        <v>914</v>
      </c>
      <c r="P114" s="18" t="s">
        <v>915</v>
      </c>
      <c r="Q114" s="18" t="s">
        <v>911</v>
      </c>
      <c r="R114" s="18" t="s">
        <v>104</v>
      </c>
      <c r="S114" s="18" t="s">
        <v>43</v>
      </c>
      <c r="T114" s="18"/>
      <c r="U114" s="18" t="s">
        <v>43</v>
      </c>
      <c r="V114" s="18" t="s">
        <v>317</v>
      </c>
      <c r="W114" s="25">
        <v>15878218650</v>
      </c>
      <c r="X114" s="25">
        <v>33</v>
      </c>
      <c r="Y114" s="25">
        <v>170</v>
      </c>
      <c r="Z114" s="25">
        <v>13</v>
      </c>
      <c r="AA114" s="25">
        <v>50</v>
      </c>
      <c r="AB114" s="25">
        <v>170</v>
      </c>
      <c r="AC114" s="18" t="s">
        <v>132</v>
      </c>
      <c r="AD114" s="18" t="s">
        <v>132</v>
      </c>
      <c r="AE114" s="18" t="s">
        <v>916</v>
      </c>
      <c r="AF114" s="18" t="s">
        <v>43</v>
      </c>
      <c r="AG114" s="18" t="s">
        <v>43</v>
      </c>
    </row>
    <row r="115" s="8" customFormat="1" ht="37" customHeight="1" spans="1:33">
      <c r="A115" s="25">
        <v>100</v>
      </c>
      <c r="B115" s="18" t="s">
        <v>97</v>
      </c>
      <c r="C115" s="18" t="s">
        <v>179</v>
      </c>
      <c r="D115" s="18" t="s">
        <v>191</v>
      </c>
      <c r="E115" s="18" t="s">
        <v>917</v>
      </c>
      <c r="F115" s="18" t="s">
        <v>99</v>
      </c>
      <c r="G115" s="18" t="s">
        <v>182</v>
      </c>
      <c r="H115" s="18" t="s">
        <v>908</v>
      </c>
      <c r="I115" s="25" t="s">
        <v>195</v>
      </c>
      <c r="J115" s="25" t="s">
        <v>887</v>
      </c>
      <c r="K115" s="25">
        <v>40</v>
      </c>
      <c r="L115" s="25">
        <v>40</v>
      </c>
      <c r="M115" s="25">
        <v>0</v>
      </c>
      <c r="N115" s="25">
        <v>0</v>
      </c>
      <c r="O115" s="18" t="s">
        <v>918</v>
      </c>
      <c r="P115" s="18" t="s">
        <v>919</v>
      </c>
      <c r="Q115" s="18" t="s">
        <v>920</v>
      </c>
      <c r="R115" s="18" t="s">
        <v>104</v>
      </c>
      <c r="S115" s="18" t="s">
        <v>43</v>
      </c>
      <c r="T115" s="18"/>
      <c r="U115" s="18" t="s">
        <v>43</v>
      </c>
      <c r="V115" s="18" t="s">
        <v>317</v>
      </c>
      <c r="W115" s="25">
        <v>15878218650</v>
      </c>
      <c r="X115" s="25">
        <v>24</v>
      </c>
      <c r="Y115" s="25">
        <v>95</v>
      </c>
      <c r="Z115" s="25">
        <v>6</v>
      </c>
      <c r="AA115" s="25">
        <v>24</v>
      </c>
      <c r="AB115" s="25">
        <v>95</v>
      </c>
      <c r="AC115" s="18" t="s">
        <v>132</v>
      </c>
      <c r="AD115" s="18" t="s">
        <v>132</v>
      </c>
      <c r="AE115" s="25"/>
      <c r="AF115" s="18" t="s">
        <v>43</v>
      </c>
      <c r="AG115" s="18" t="s">
        <v>43</v>
      </c>
    </row>
    <row r="116" s="8" customFormat="1" ht="37" customHeight="1" spans="1:33">
      <c r="A116" s="25">
        <v>101</v>
      </c>
      <c r="B116" s="18" t="s">
        <v>225</v>
      </c>
      <c r="C116" s="18" t="s">
        <v>292</v>
      </c>
      <c r="D116" s="18" t="s">
        <v>293</v>
      </c>
      <c r="E116" s="18" t="s">
        <v>921</v>
      </c>
      <c r="F116" s="18" t="s">
        <v>99</v>
      </c>
      <c r="G116" s="18" t="s">
        <v>182</v>
      </c>
      <c r="H116" s="18" t="s">
        <v>319</v>
      </c>
      <c r="I116" s="25" t="s">
        <v>195</v>
      </c>
      <c r="J116" s="25" t="s">
        <v>887</v>
      </c>
      <c r="K116" s="25">
        <v>55</v>
      </c>
      <c r="L116" s="25">
        <v>55</v>
      </c>
      <c r="M116" s="25">
        <v>0</v>
      </c>
      <c r="N116" s="25">
        <v>0</v>
      </c>
      <c r="O116" s="18" t="s">
        <v>922</v>
      </c>
      <c r="P116" s="18" t="s">
        <v>923</v>
      </c>
      <c r="Q116" s="18" t="s">
        <v>322</v>
      </c>
      <c r="R116" s="18" t="s">
        <v>104</v>
      </c>
      <c r="S116" s="18" t="s">
        <v>43</v>
      </c>
      <c r="T116" s="18"/>
      <c r="U116" s="18" t="s">
        <v>43</v>
      </c>
      <c r="V116" s="18" t="s">
        <v>317</v>
      </c>
      <c r="W116" s="25">
        <v>15878218650</v>
      </c>
      <c r="X116" s="25">
        <v>183</v>
      </c>
      <c r="Y116" s="25">
        <v>678</v>
      </c>
      <c r="Z116" s="25">
        <v>85</v>
      </c>
      <c r="AA116" s="25">
        <v>297</v>
      </c>
      <c r="AB116" s="25">
        <v>678</v>
      </c>
      <c r="AC116" s="18" t="s">
        <v>132</v>
      </c>
      <c r="AD116" s="18" t="s">
        <v>132</v>
      </c>
      <c r="AE116" s="25"/>
      <c r="AF116" s="18" t="s">
        <v>43</v>
      </c>
      <c r="AG116" s="18" t="s">
        <v>43</v>
      </c>
    </row>
    <row r="117" s="8" customFormat="1" ht="48" customHeight="1" spans="1:33">
      <c r="A117" s="25">
        <v>102</v>
      </c>
      <c r="B117" s="18" t="s">
        <v>225</v>
      </c>
      <c r="C117" s="18" t="s">
        <v>292</v>
      </c>
      <c r="D117" s="18" t="s">
        <v>293</v>
      </c>
      <c r="E117" s="18" t="s">
        <v>924</v>
      </c>
      <c r="F117" s="18" t="s">
        <v>99</v>
      </c>
      <c r="G117" s="18" t="s">
        <v>182</v>
      </c>
      <c r="H117" s="18" t="s">
        <v>718</v>
      </c>
      <c r="I117" s="25" t="s">
        <v>195</v>
      </c>
      <c r="J117" s="25" t="s">
        <v>887</v>
      </c>
      <c r="K117" s="25">
        <v>40</v>
      </c>
      <c r="L117" s="25">
        <v>40</v>
      </c>
      <c r="M117" s="25">
        <v>0</v>
      </c>
      <c r="N117" s="25">
        <v>0</v>
      </c>
      <c r="O117" s="18" t="s">
        <v>925</v>
      </c>
      <c r="P117" s="18" t="s">
        <v>926</v>
      </c>
      <c r="Q117" s="18" t="s">
        <v>898</v>
      </c>
      <c r="R117" s="18" t="s">
        <v>104</v>
      </c>
      <c r="S117" s="18" t="s">
        <v>43</v>
      </c>
      <c r="T117" s="18"/>
      <c r="U117" s="18" t="s">
        <v>43</v>
      </c>
      <c r="V117" s="18" t="s">
        <v>317</v>
      </c>
      <c r="W117" s="25">
        <v>15878218650</v>
      </c>
      <c r="X117" s="25">
        <v>534</v>
      </c>
      <c r="Y117" s="25">
        <v>1934</v>
      </c>
      <c r="Z117" s="25">
        <v>249</v>
      </c>
      <c r="AA117" s="25">
        <v>931</v>
      </c>
      <c r="AB117" s="25">
        <v>528</v>
      </c>
      <c r="AC117" s="18" t="s">
        <v>132</v>
      </c>
      <c r="AD117" s="18" t="s">
        <v>132</v>
      </c>
      <c r="AE117" s="25"/>
      <c r="AF117" s="18" t="s">
        <v>43</v>
      </c>
      <c r="AG117" s="18" t="s">
        <v>43</v>
      </c>
    </row>
    <row r="118" s="8" customFormat="1" ht="41" customHeight="1" spans="1:33">
      <c r="A118" s="25">
        <v>103</v>
      </c>
      <c r="B118" s="18" t="s">
        <v>225</v>
      </c>
      <c r="C118" s="18" t="s">
        <v>515</v>
      </c>
      <c r="D118" s="18" t="s">
        <v>546</v>
      </c>
      <c r="E118" s="18" t="s">
        <v>927</v>
      </c>
      <c r="F118" s="18" t="s">
        <v>99</v>
      </c>
      <c r="G118" s="18" t="s">
        <v>182</v>
      </c>
      <c r="H118" s="18" t="s">
        <v>913</v>
      </c>
      <c r="I118" s="25" t="s">
        <v>195</v>
      </c>
      <c r="J118" s="25" t="s">
        <v>887</v>
      </c>
      <c r="K118" s="25">
        <v>40</v>
      </c>
      <c r="L118" s="25">
        <v>40</v>
      </c>
      <c r="M118" s="25">
        <v>0</v>
      </c>
      <c r="N118" s="25">
        <v>0</v>
      </c>
      <c r="O118" s="18" t="s">
        <v>928</v>
      </c>
      <c r="P118" s="18" t="s">
        <v>929</v>
      </c>
      <c r="Q118" s="18" t="s">
        <v>911</v>
      </c>
      <c r="R118" s="18" t="s">
        <v>104</v>
      </c>
      <c r="S118" s="18" t="s">
        <v>43</v>
      </c>
      <c r="T118" s="18"/>
      <c r="U118" s="18" t="s">
        <v>43</v>
      </c>
      <c r="V118" s="18" t="s">
        <v>317</v>
      </c>
      <c r="W118" s="25">
        <v>15878218650</v>
      </c>
      <c r="X118" s="25">
        <v>39</v>
      </c>
      <c r="Y118" s="25">
        <v>152</v>
      </c>
      <c r="Z118" s="25">
        <v>25</v>
      </c>
      <c r="AA118" s="25">
        <v>110</v>
      </c>
      <c r="AB118" s="25">
        <v>152</v>
      </c>
      <c r="AC118" s="18" t="s">
        <v>132</v>
      </c>
      <c r="AD118" s="18" t="s">
        <v>132</v>
      </c>
      <c r="AE118" s="18" t="s">
        <v>29</v>
      </c>
      <c r="AF118" s="18" t="s">
        <v>43</v>
      </c>
      <c r="AG118" s="18" t="s">
        <v>43</v>
      </c>
    </row>
    <row r="119" s="8" customFormat="1" ht="41" customHeight="1" spans="1:33">
      <c r="A119" s="25">
        <v>104</v>
      </c>
      <c r="B119" s="18" t="s">
        <v>225</v>
      </c>
      <c r="C119" s="18" t="s">
        <v>292</v>
      </c>
      <c r="D119" s="18" t="s">
        <v>293</v>
      </c>
      <c r="E119" s="18" t="s">
        <v>930</v>
      </c>
      <c r="F119" s="18" t="s">
        <v>99</v>
      </c>
      <c r="G119" s="18" t="s">
        <v>182</v>
      </c>
      <c r="H119" s="18" t="s">
        <v>876</v>
      </c>
      <c r="I119" s="25" t="s">
        <v>195</v>
      </c>
      <c r="J119" s="25" t="s">
        <v>887</v>
      </c>
      <c r="K119" s="25">
        <v>35</v>
      </c>
      <c r="L119" s="25">
        <v>35</v>
      </c>
      <c r="M119" s="25">
        <v>0</v>
      </c>
      <c r="N119" s="25">
        <v>0</v>
      </c>
      <c r="O119" s="18" t="s">
        <v>931</v>
      </c>
      <c r="P119" s="18" t="s">
        <v>932</v>
      </c>
      <c r="Q119" s="18" t="s">
        <v>933</v>
      </c>
      <c r="R119" s="18" t="s">
        <v>104</v>
      </c>
      <c r="S119" s="18" t="s">
        <v>43</v>
      </c>
      <c r="T119" s="18"/>
      <c r="U119" s="18" t="s">
        <v>43</v>
      </c>
      <c r="V119" s="18" t="s">
        <v>317</v>
      </c>
      <c r="W119" s="25">
        <v>15878218650</v>
      </c>
      <c r="X119" s="25">
        <v>246</v>
      </c>
      <c r="Y119" s="25">
        <v>650</v>
      </c>
      <c r="Z119" s="25">
        <v>48</v>
      </c>
      <c r="AA119" s="25">
        <v>110</v>
      </c>
      <c r="AB119" s="25">
        <v>650</v>
      </c>
      <c r="AC119" s="18" t="s">
        <v>132</v>
      </c>
      <c r="AD119" s="18" t="s">
        <v>132</v>
      </c>
      <c r="AE119" s="25"/>
      <c r="AF119" s="18" t="s">
        <v>43</v>
      </c>
      <c r="AG119" s="18" t="s">
        <v>43</v>
      </c>
    </row>
    <row r="120" s="7" customFormat="1" ht="18.75" spans="1:33">
      <c r="A120" s="25"/>
      <c r="B120" s="26" t="s">
        <v>561</v>
      </c>
      <c r="C120" s="26"/>
      <c r="D120" s="26"/>
      <c r="E120" s="26"/>
      <c r="F120" s="18"/>
      <c r="G120" s="18"/>
      <c r="H120" s="18"/>
      <c r="I120" s="25"/>
      <c r="J120" s="25"/>
      <c r="K120" s="28">
        <f t="shared" ref="K120:N120" si="4">SUM(K121:K137)</f>
        <v>899</v>
      </c>
      <c r="L120" s="28">
        <f t="shared" si="4"/>
        <v>899</v>
      </c>
      <c r="M120" s="28">
        <f t="shared" si="4"/>
        <v>0</v>
      </c>
      <c r="N120" s="28">
        <f t="shared" si="4"/>
        <v>0</v>
      </c>
      <c r="O120" s="18"/>
      <c r="P120" s="18"/>
      <c r="Q120" s="18"/>
      <c r="R120" s="18"/>
      <c r="S120" s="18"/>
      <c r="T120" s="18"/>
      <c r="U120" s="18"/>
      <c r="V120" s="18"/>
      <c r="W120" s="25"/>
      <c r="X120" s="48"/>
      <c r="Y120" s="48"/>
      <c r="Z120" s="48"/>
      <c r="AA120" s="48"/>
      <c r="AB120" s="48"/>
      <c r="AC120" s="18"/>
      <c r="AD120" s="18"/>
      <c r="AE120" s="18"/>
      <c r="AF120" s="18"/>
      <c r="AG120" s="18"/>
    </row>
    <row r="121" s="8" customFormat="1" ht="27" spans="1:33">
      <c r="A121" s="25">
        <v>105</v>
      </c>
      <c r="B121" s="18" t="s">
        <v>97</v>
      </c>
      <c r="C121" s="18" t="s">
        <v>179</v>
      </c>
      <c r="D121" s="18" t="s">
        <v>191</v>
      </c>
      <c r="E121" s="18" t="s">
        <v>934</v>
      </c>
      <c r="F121" s="18" t="s">
        <v>99</v>
      </c>
      <c r="G121" s="18" t="s">
        <v>328</v>
      </c>
      <c r="H121" s="18" t="s">
        <v>802</v>
      </c>
      <c r="I121" s="25" t="s">
        <v>330</v>
      </c>
      <c r="J121" s="25" t="s">
        <v>337</v>
      </c>
      <c r="K121" s="25">
        <v>90</v>
      </c>
      <c r="L121" s="25">
        <v>90</v>
      </c>
      <c r="M121" s="25">
        <v>0</v>
      </c>
      <c r="N121" s="25">
        <v>0</v>
      </c>
      <c r="O121" s="18" t="s">
        <v>935</v>
      </c>
      <c r="P121" s="18" t="s">
        <v>936</v>
      </c>
      <c r="Q121" s="18" t="s">
        <v>937</v>
      </c>
      <c r="R121" s="18" t="s">
        <v>104</v>
      </c>
      <c r="S121" s="18" t="s">
        <v>44</v>
      </c>
      <c r="T121" s="18"/>
      <c r="U121" s="18" t="s">
        <v>44</v>
      </c>
      <c r="V121" s="18" t="s">
        <v>334</v>
      </c>
      <c r="W121" s="25">
        <v>8422026</v>
      </c>
      <c r="X121" s="25">
        <v>103</v>
      </c>
      <c r="Y121" s="25">
        <v>308</v>
      </c>
      <c r="Z121" s="25">
        <v>20</v>
      </c>
      <c r="AA121" s="25">
        <v>68</v>
      </c>
      <c r="AB121" s="25">
        <v>308</v>
      </c>
      <c r="AC121" s="18" t="s">
        <v>132</v>
      </c>
      <c r="AD121" s="18" t="s">
        <v>132</v>
      </c>
      <c r="AE121" s="18" t="s">
        <v>938</v>
      </c>
      <c r="AF121" s="18" t="s">
        <v>44</v>
      </c>
      <c r="AG121" s="18" t="s">
        <v>44</v>
      </c>
    </row>
    <row r="122" s="8" customFormat="1" ht="27" spans="1:33">
      <c r="A122" s="25">
        <v>106</v>
      </c>
      <c r="B122" s="18" t="s">
        <v>97</v>
      </c>
      <c r="C122" s="18" t="s">
        <v>179</v>
      </c>
      <c r="D122" s="18" t="s">
        <v>191</v>
      </c>
      <c r="E122" s="18" t="s">
        <v>939</v>
      </c>
      <c r="F122" s="18" t="s">
        <v>99</v>
      </c>
      <c r="G122" s="18" t="s">
        <v>328</v>
      </c>
      <c r="H122" s="18" t="s">
        <v>940</v>
      </c>
      <c r="I122" s="25" t="s">
        <v>330</v>
      </c>
      <c r="J122" s="25" t="s">
        <v>337</v>
      </c>
      <c r="K122" s="25">
        <v>90</v>
      </c>
      <c r="L122" s="25">
        <v>90</v>
      </c>
      <c r="M122" s="25">
        <v>0</v>
      </c>
      <c r="N122" s="25">
        <v>0</v>
      </c>
      <c r="O122" s="18" t="s">
        <v>941</v>
      </c>
      <c r="P122" s="18" t="s">
        <v>936</v>
      </c>
      <c r="Q122" s="18" t="s">
        <v>937</v>
      </c>
      <c r="R122" s="18" t="s">
        <v>104</v>
      </c>
      <c r="S122" s="18" t="s">
        <v>44</v>
      </c>
      <c r="T122" s="18"/>
      <c r="U122" s="18" t="s">
        <v>44</v>
      </c>
      <c r="V122" s="18" t="s">
        <v>334</v>
      </c>
      <c r="W122" s="25">
        <v>8422026</v>
      </c>
      <c r="X122" s="25">
        <v>92</v>
      </c>
      <c r="Y122" s="25">
        <v>268</v>
      </c>
      <c r="Z122" s="25">
        <v>32</v>
      </c>
      <c r="AA122" s="25">
        <v>83</v>
      </c>
      <c r="AB122" s="25"/>
      <c r="AC122" s="25"/>
      <c r="AD122" s="25"/>
      <c r="AE122" s="25"/>
      <c r="AF122" s="18" t="s">
        <v>44</v>
      </c>
      <c r="AG122" s="18" t="s">
        <v>44</v>
      </c>
    </row>
    <row r="123" s="8" customFormat="1" ht="27" spans="1:33">
      <c r="A123" s="25">
        <v>107</v>
      </c>
      <c r="B123" s="18" t="s">
        <v>97</v>
      </c>
      <c r="C123" s="18" t="s">
        <v>179</v>
      </c>
      <c r="D123" s="18" t="s">
        <v>202</v>
      </c>
      <c r="E123" s="18" t="s">
        <v>942</v>
      </c>
      <c r="F123" s="18" t="s">
        <v>99</v>
      </c>
      <c r="G123" s="18" t="s">
        <v>328</v>
      </c>
      <c r="H123" s="18" t="s">
        <v>346</v>
      </c>
      <c r="I123" s="25" t="s">
        <v>330</v>
      </c>
      <c r="J123" s="25" t="s">
        <v>337</v>
      </c>
      <c r="K123" s="25">
        <v>45</v>
      </c>
      <c r="L123" s="25">
        <v>45</v>
      </c>
      <c r="M123" s="25">
        <v>0</v>
      </c>
      <c r="N123" s="25">
        <v>0</v>
      </c>
      <c r="O123" s="18" t="s">
        <v>943</v>
      </c>
      <c r="P123" s="18" t="s">
        <v>936</v>
      </c>
      <c r="Q123" s="18" t="s">
        <v>937</v>
      </c>
      <c r="R123" s="18" t="s">
        <v>104</v>
      </c>
      <c r="S123" s="18" t="s">
        <v>44</v>
      </c>
      <c r="T123" s="18"/>
      <c r="U123" s="18" t="s">
        <v>44</v>
      </c>
      <c r="V123" s="18" t="s">
        <v>334</v>
      </c>
      <c r="W123" s="25">
        <v>8422026</v>
      </c>
      <c r="X123" s="25">
        <v>95</v>
      </c>
      <c r="Y123" s="25">
        <v>308</v>
      </c>
      <c r="Z123" s="25">
        <v>20</v>
      </c>
      <c r="AA123" s="25">
        <v>68</v>
      </c>
      <c r="AB123" s="25"/>
      <c r="AC123" s="25"/>
      <c r="AD123" s="25"/>
      <c r="AE123" s="25"/>
      <c r="AF123" s="18" t="s">
        <v>44</v>
      </c>
      <c r="AG123" s="18" t="s">
        <v>44</v>
      </c>
    </row>
    <row r="124" s="8" customFormat="1" ht="40.5" spans="1:33">
      <c r="A124" s="25">
        <v>108</v>
      </c>
      <c r="B124" s="18" t="s">
        <v>225</v>
      </c>
      <c r="C124" s="18" t="s">
        <v>292</v>
      </c>
      <c r="D124" s="18" t="s">
        <v>293</v>
      </c>
      <c r="E124" s="18" t="s">
        <v>944</v>
      </c>
      <c r="F124" s="18" t="s">
        <v>99</v>
      </c>
      <c r="G124" s="18" t="s">
        <v>328</v>
      </c>
      <c r="H124" s="18" t="s">
        <v>945</v>
      </c>
      <c r="I124" s="25" t="s">
        <v>532</v>
      </c>
      <c r="J124" s="25" t="s">
        <v>946</v>
      </c>
      <c r="K124" s="25">
        <v>22</v>
      </c>
      <c r="L124" s="25">
        <v>22</v>
      </c>
      <c r="M124" s="25">
        <v>0</v>
      </c>
      <c r="N124" s="25">
        <v>0</v>
      </c>
      <c r="O124" s="18" t="s">
        <v>947</v>
      </c>
      <c r="P124" s="18" t="s">
        <v>332</v>
      </c>
      <c r="Q124" s="18" t="s">
        <v>333</v>
      </c>
      <c r="R124" s="18" t="s">
        <v>104</v>
      </c>
      <c r="S124" s="18" t="s">
        <v>44</v>
      </c>
      <c r="T124" s="18"/>
      <c r="U124" s="18" t="s">
        <v>44</v>
      </c>
      <c r="V124" s="18" t="s">
        <v>334</v>
      </c>
      <c r="W124" s="25">
        <v>8422026</v>
      </c>
      <c r="X124" s="25">
        <v>79</v>
      </c>
      <c r="Y124" s="25">
        <v>271</v>
      </c>
      <c r="Z124" s="25">
        <v>21</v>
      </c>
      <c r="AA124" s="25">
        <v>94</v>
      </c>
      <c r="AB124" s="25">
        <v>271</v>
      </c>
      <c r="AC124" s="18" t="s">
        <v>132</v>
      </c>
      <c r="AD124" s="18" t="s">
        <v>132</v>
      </c>
      <c r="AE124" s="18" t="s">
        <v>149</v>
      </c>
      <c r="AF124" s="18" t="s">
        <v>44</v>
      </c>
      <c r="AG124" s="18" t="s">
        <v>44</v>
      </c>
    </row>
    <row r="125" s="8" customFormat="1" ht="27" spans="1:33">
      <c r="A125" s="25">
        <v>109</v>
      </c>
      <c r="B125" s="18" t="s">
        <v>97</v>
      </c>
      <c r="C125" s="18" t="s">
        <v>179</v>
      </c>
      <c r="D125" s="18" t="s">
        <v>202</v>
      </c>
      <c r="E125" s="18" t="s">
        <v>948</v>
      </c>
      <c r="F125" s="18" t="s">
        <v>99</v>
      </c>
      <c r="G125" s="18" t="s">
        <v>328</v>
      </c>
      <c r="H125" s="18" t="s">
        <v>343</v>
      </c>
      <c r="I125" s="25" t="s">
        <v>195</v>
      </c>
      <c r="J125" s="25" t="s">
        <v>887</v>
      </c>
      <c r="K125" s="25">
        <v>51</v>
      </c>
      <c r="L125" s="25">
        <v>51</v>
      </c>
      <c r="M125" s="25">
        <v>0</v>
      </c>
      <c r="N125" s="25">
        <v>0</v>
      </c>
      <c r="O125" s="18" t="s">
        <v>949</v>
      </c>
      <c r="P125" s="18" t="s">
        <v>936</v>
      </c>
      <c r="Q125" s="18" t="s">
        <v>333</v>
      </c>
      <c r="R125" s="18" t="s">
        <v>132</v>
      </c>
      <c r="S125" s="18" t="s">
        <v>44</v>
      </c>
      <c r="T125" s="18"/>
      <c r="U125" s="18" t="s">
        <v>44</v>
      </c>
      <c r="V125" s="18" t="s">
        <v>334</v>
      </c>
      <c r="W125" s="25">
        <v>8422026</v>
      </c>
      <c r="X125" s="25">
        <v>41</v>
      </c>
      <c r="Y125" s="25">
        <v>142</v>
      </c>
      <c r="Z125" s="25">
        <v>30</v>
      </c>
      <c r="AA125" s="25">
        <v>107</v>
      </c>
      <c r="AB125" s="25"/>
      <c r="AC125" s="25"/>
      <c r="AD125" s="25"/>
      <c r="AE125" s="25"/>
      <c r="AF125" s="18" t="s">
        <v>44</v>
      </c>
      <c r="AG125" s="18" t="s">
        <v>44</v>
      </c>
    </row>
    <row r="126" s="8" customFormat="1" ht="40.5" spans="1:33">
      <c r="A126" s="25">
        <v>110</v>
      </c>
      <c r="B126" s="18" t="s">
        <v>225</v>
      </c>
      <c r="C126" s="18" t="s">
        <v>292</v>
      </c>
      <c r="D126" s="18" t="s">
        <v>293</v>
      </c>
      <c r="E126" s="18" t="s">
        <v>950</v>
      </c>
      <c r="F126" s="18" t="s">
        <v>99</v>
      </c>
      <c r="G126" s="18" t="s">
        <v>328</v>
      </c>
      <c r="H126" s="18" t="s">
        <v>329</v>
      </c>
      <c r="I126" s="25" t="s">
        <v>532</v>
      </c>
      <c r="J126" s="25" t="s">
        <v>946</v>
      </c>
      <c r="K126" s="25">
        <v>26</v>
      </c>
      <c r="L126" s="25">
        <v>26</v>
      </c>
      <c r="M126" s="25">
        <v>0</v>
      </c>
      <c r="N126" s="25">
        <v>0</v>
      </c>
      <c r="O126" s="18" t="s">
        <v>951</v>
      </c>
      <c r="P126" s="18" t="s">
        <v>332</v>
      </c>
      <c r="Q126" s="18" t="s">
        <v>333</v>
      </c>
      <c r="R126" s="18" t="s">
        <v>104</v>
      </c>
      <c r="S126" s="18" t="s">
        <v>44</v>
      </c>
      <c r="T126" s="18"/>
      <c r="U126" s="18" t="s">
        <v>44</v>
      </c>
      <c r="V126" s="18" t="s">
        <v>334</v>
      </c>
      <c r="W126" s="25">
        <v>8422026</v>
      </c>
      <c r="X126" s="25">
        <v>43</v>
      </c>
      <c r="Y126" s="25">
        <v>130</v>
      </c>
      <c r="Z126" s="25">
        <v>5</v>
      </c>
      <c r="AA126" s="25">
        <v>15</v>
      </c>
      <c r="AB126" s="25"/>
      <c r="AC126" s="25"/>
      <c r="AD126" s="25"/>
      <c r="AE126" s="25"/>
      <c r="AF126" s="18" t="s">
        <v>44</v>
      </c>
      <c r="AG126" s="18" t="s">
        <v>44</v>
      </c>
    </row>
    <row r="127" s="8" customFormat="1" ht="27" spans="1:33">
      <c r="A127" s="25">
        <v>111</v>
      </c>
      <c r="B127" s="18" t="s">
        <v>225</v>
      </c>
      <c r="C127" s="18" t="s">
        <v>292</v>
      </c>
      <c r="D127" s="18" t="s">
        <v>427</v>
      </c>
      <c r="E127" s="18" t="s">
        <v>952</v>
      </c>
      <c r="F127" s="18" t="s">
        <v>99</v>
      </c>
      <c r="G127" s="18" t="s">
        <v>328</v>
      </c>
      <c r="H127" s="18" t="s">
        <v>953</v>
      </c>
      <c r="I127" s="25" t="s">
        <v>195</v>
      </c>
      <c r="J127" s="25" t="s">
        <v>887</v>
      </c>
      <c r="K127" s="25">
        <v>40</v>
      </c>
      <c r="L127" s="25">
        <v>40</v>
      </c>
      <c r="M127" s="25">
        <v>0</v>
      </c>
      <c r="N127" s="25">
        <v>0</v>
      </c>
      <c r="O127" s="18" t="s">
        <v>954</v>
      </c>
      <c r="P127" s="18" t="s">
        <v>955</v>
      </c>
      <c r="Q127" s="18" t="s">
        <v>956</v>
      </c>
      <c r="R127" s="18" t="s">
        <v>132</v>
      </c>
      <c r="S127" s="18" t="s">
        <v>44</v>
      </c>
      <c r="T127" s="18"/>
      <c r="U127" s="18" t="s">
        <v>44</v>
      </c>
      <c r="V127" s="18" t="s">
        <v>334</v>
      </c>
      <c r="W127" s="25">
        <v>8422026</v>
      </c>
      <c r="X127" s="25">
        <v>514</v>
      </c>
      <c r="Y127" s="25">
        <v>1608</v>
      </c>
      <c r="Z127" s="25">
        <v>105</v>
      </c>
      <c r="AA127" s="25">
        <v>524</v>
      </c>
      <c r="AB127" s="25"/>
      <c r="AC127" s="25"/>
      <c r="AD127" s="25"/>
      <c r="AE127" s="25"/>
      <c r="AF127" s="18" t="s">
        <v>44</v>
      </c>
      <c r="AG127" s="18" t="s">
        <v>44</v>
      </c>
    </row>
    <row r="128" s="8" customFormat="1" ht="40.5" spans="1:33">
      <c r="A128" s="25">
        <v>112</v>
      </c>
      <c r="B128" s="18" t="s">
        <v>225</v>
      </c>
      <c r="C128" s="18" t="s">
        <v>292</v>
      </c>
      <c r="D128" s="18" t="s">
        <v>293</v>
      </c>
      <c r="E128" s="18" t="s">
        <v>957</v>
      </c>
      <c r="F128" s="18" t="s">
        <v>99</v>
      </c>
      <c r="G128" s="18" t="s">
        <v>328</v>
      </c>
      <c r="H128" s="18" t="s">
        <v>799</v>
      </c>
      <c r="I128" s="25" t="s">
        <v>532</v>
      </c>
      <c r="J128" s="25" t="s">
        <v>958</v>
      </c>
      <c r="K128" s="25">
        <v>70</v>
      </c>
      <c r="L128" s="25">
        <v>70</v>
      </c>
      <c r="M128" s="25">
        <v>0</v>
      </c>
      <c r="N128" s="25">
        <v>0</v>
      </c>
      <c r="O128" s="18" t="s">
        <v>959</v>
      </c>
      <c r="P128" s="18" t="s">
        <v>955</v>
      </c>
      <c r="Q128" s="18" t="s">
        <v>956</v>
      </c>
      <c r="R128" s="18" t="s">
        <v>104</v>
      </c>
      <c r="S128" s="18" t="s">
        <v>44</v>
      </c>
      <c r="T128" s="18"/>
      <c r="U128" s="18" t="s">
        <v>44</v>
      </c>
      <c r="V128" s="18" t="s">
        <v>334</v>
      </c>
      <c r="W128" s="25">
        <v>8422026</v>
      </c>
      <c r="X128" s="25">
        <v>46</v>
      </c>
      <c r="Y128" s="25">
        <v>174</v>
      </c>
      <c r="Z128" s="25">
        <v>8</v>
      </c>
      <c r="AA128" s="25">
        <v>23</v>
      </c>
      <c r="AB128" s="25">
        <v>174</v>
      </c>
      <c r="AC128" s="18" t="s">
        <v>132</v>
      </c>
      <c r="AD128" s="18" t="s">
        <v>132</v>
      </c>
      <c r="AE128" s="25"/>
      <c r="AF128" s="18" t="s">
        <v>44</v>
      </c>
      <c r="AG128" s="18" t="s">
        <v>44</v>
      </c>
    </row>
    <row r="129" s="8" customFormat="1" ht="27" spans="1:33">
      <c r="A129" s="25">
        <v>113</v>
      </c>
      <c r="B129" s="18" t="s">
        <v>225</v>
      </c>
      <c r="C129" s="18" t="s">
        <v>292</v>
      </c>
      <c r="D129" s="18" t="s">
        <v>427</v>
      </c>
      <c r="E129" s="18" t="s">
        <v>960</v>
      </c>
      <c r="F129" s="18" t="s">
        <v>99</v>
      </c>
      <c r="G129" s="18" t="s">
        <v>328</v>
      </c>
      <c r="H129" s="18" t="s">
        <v>336</v>
      </c>
      <c r="I129" s="25" t="s">
        <v>532</v>
      </c>
      <c r="J129" s="25" t="s">
        <v>958</v>
      </c>
      <c r="K129" s="25">
        <v>20</v>
      </c>
      <c r="L129" s="25">
        <v>20</v>
      </c>
      <c r="M129" s="25">
        <v>0</v>
      </c>
      <c r="N129" s="25">
        <v>0</v>
      </c>
      <c r="O129" s="18" t="s">
        <v>961</v>
      </c>
      <c r="P129" s="18" t="s">
        <v>962</v>
      </c>
      <c r="Q129" s="18" t="s">
        <v>333</v>
      </c>
      <c r="R129" s="18" t="s">
        <v>104</v>
      </c>
      <c r="S129" s="18" t="s">
        <v>44</v>
      </c>
      <c r="T129" s="18"/>
      <c r="U129" s="18" t="s">
        <v>44</v>
      </c>
      <c r="V129" s="18" t="s">
        <v>334</v>
      </c>
      <c r="W129" s="25">
        <v>8422026</v>
      </c>
      <c r="X129" s="25">
        <v>23</v>
      </c>
      <c r="Y129" s="25">
        <v>69</v>
      </c>
      <c r="Z129" s="25">
        <v>6</v>
      </c>
      <c r="AA129" s="25">
        <v>26</v>
      </c>
      <c r="AB129" s="25">
        <v>95</v>
      </c>
      <c r="AC129" s="18" t="s">
        <v>132</v>
      </c>
      <c r="AD129" s="18" t="s">
        <v>132</v>
      </c>
      <c r="AE129" s="25"/>
      <c r="AF129" s="18" t="s">
        <v>44</v>
      </c>
      <c r="AG129" s="18" t="s">
        <v>44</v>
      </c>
    </row>
    <row r="130" s="8" customFormat="1" ht="27" spans="1:33">
      <c r="A130" s="25">
        <v>114</v>
      </c>
      <c r="B130" s="18" t="s">
        <v>97</v>
      </c>
      <c r="C130" s="18" t="s">
        <v>201</v>
      </c>
      <c r="D130" s="18" t="s">
        <v>276</v>
      </c>
      <c r="E130" s="18" t="s">
        <v>963</v>
      </c>
      <c r="F130" s="18" t="s">
        <v>99</v>
      </c>
      <c r="G130" s="18" t="s">
        <v>328</v>
      </c>
      <c r="H130" s="18" t="s">
        <v>343</v>
      </c>
      <c r="I130" s="25" t="s">
        <v>532</v>
      </c>
      <c r="J130" s="25" t="s">
        <v>958</v>
      </c>
      <c r="K130" s="25">
        <v>50</v>
      </c>
      <c r="L130" s="25">
        <v>50</v>
      </c>
      <c r="M130" s="25">
        <v>0</v>
      </c>
      <c r="N130" s="25">
        <v>0</v>
      </c>
      <c r="O130" s="18" t="s">
        <v>964</v>
      </c>
      <c r="P130" s="18" t="s">
        <v>965</v>
      </c>
      <c r="Q130" s="18" t="s">
        <v>966</v>
      </c>
      <c r="R130" s="18" t="s">
        <v>104</v>
      </c>
      <c r="S130" s="18" t="s">
        <v>44</v>
      </c>
      <c r="T130" s="18"/>
      <c r="U130" s="18" t="s">
        <v>44</v>
      </c>
      <c r="V130" s="18" t="s">
        <v>334</v>
      </c>
      <c r="W130" s="25">
        <v>8422026</v>
      </c>
      <c r="X130" s="25">
        <v>73</v>
      </c>
      <c r="Y130" s="25">
        <v>240</v>
      </c>
      <c r="Z130" s="25">
        <v>42</v>
      </c>
      <c r="AA130" s="25">
        <v>142</v>
      </c>
      <c r="AB130" s="25">
        <v>240</v>
      </c>
      <c r="AC130" s="18" t="s">
        <v>132</v>
      </c>
      <c r="AD130" s="18" t="s">
        <v>132</v>
      </c>
      <c r="AE130" s="25"/>
      <c r="AF130" s="18" t="s">
        <v>44</v>
      </c>
      <c r="AG130" s="18" t="s">
        <v>44</v>
      </c>
    </row>
    <row r="131" s="8" customFormat="1" ht="40.5" spans="1:33">
      <c r="A131" s="25">
        <v>115</v>
      </c>
      <c r="B131" s="18" t="s">
        <v>225</v>
      </c>
      <c r="C131" s="18" t="s">
        <v>292</v>
      </c>
      <c r="D131" s="18" t="s">
        <v>293</v>
      </c>
      <c r="E131" s="18" t="s">
        <v>967</v>
      </c>
      <c r="F131" s="18" t="s">
        <v>99</v>
      </c>
      <c r="G131" s="18" t="s">
        <v>328</v>
      </c>
      <c r="H131" s="18" t="s">
        <v>799</v>
      </c>
      <c r="I131" s="25" t="s">
        <v>532</v>
      </c>
      <c r="J131" s="25" t="s">
        <v>958</v>
      </c>
      <c r="K131" s="25">
        <v>30</v>
      </c>
      <c r="L131" s="25">
        <v>30</v>
      </c>
      <c r="M131" s="25">
        <v>0</v>
      </c>
      <c r="N131" s="25">
        <v>0</v>
      </c>
      <c r="O131" s="18" t="s">
        <v>968</v>
      </c>
      <c r="P131" s="18" t="s">
        <v>955</v>
      </c>
      <c r="Q131" s="18" t="s">
        <v>333</v>
      </c>
      <c r="R131" s="18" t="s">
        <v>104</v>
      </c>
      <c r="S131" s="18" t="s">
        <v>44</v>
      </c>
      <c r="T131" s="18"/>
      <c r="U131" s="18" t="s">
        <v>44</v>
      </c>
      <c r="V131" s="18" t="s">
        <v>334</v>
      </c>
      <c r="W131" s="25">
        <v>8422026</v>
      </c>
      <c r="X131" s="25">
        <v>51</v>
      </c>
      <c r="Y131" s="25">
        <v>165</v>
      </c>
      <c r="Z131" s="25">
        <v>7</v>
      </c>
      <c r="AA131" s="25">
        <v>16</v>
      </c>
      <c r="AB131" s="25">
        <v>165</v>
      </c>
      <c r="AC131" s="18" t="s">
        <v>132</v>
      </c>
      <c r="AD131" s="18" t="s">
        <v>132</v>
      </c>
      <c r="AE131" s="25"/>
      <c r="AF131" s="18" t="s">
        <v>44</v>
      </c>
      <c r="AG131" s="18" t="s">
        <v>44</v>
      </c>
    </row>
    <row r="132" s="8" customFormat="1" ht="27" spans="1:33">
      <c r="A132" s="25">
        <v>116</v>
      </c>
      <c r="B132" s="18" t="s">
        <v>225</v>
      </c>
      <c r="C132" s="18" t="s">
        <v>292</v>
      </c>
      <c r="D132" s="18" t="s">
        <v>716</v>
      </c>
      <c r="E132" s="18" t="s">
        <v>969</v>
      </c>
      <c r="F132" s="18" t="s">
        <v>99</v>
      </c>
      <c r="G132" s="18" t="s">
        <v>328</v>
      </c>
      <c r="H132" s="18" t="s">
        <v>799</v>
      </c>
      <c r="I132" s="25" t="s">
        <v>532</v>
      </c>
      <c r="J132" s="25" t="s">
        <v>958</v>
      </c>
      <c r="K132" s="25">
        <v>20</v>
      </c>
      <c r="L132" s="25">
        <v>20</v>
      </c>
      <c r="M132" s="25">
        <v>0</v>
      </c>
      <c r="N132" s="25">
        <v>0</v>
      </c>
      <c r="O132" s="18" t="s">
        <v>970</v>
      </c>
      <c r="P132" s="18" t="s">
        <v>971</v>
      </c>
      <c r="Q132" s="18" t="s">
        <v>333</v>
      </c>
      <c r="R132" s="18" t="s">
        <v>104</v>
      </c>
      <c r="S132" s="18" t="s">
        <v>44</v>
      </c>
      <c r="T132" s="18"/>
      <c r="U132" s="18" t="s">
        <v>44</v>
      </c>
      <c r="V132" s="18" t="s">
        <v>334</v>
      </c>
      <c r="W132" s="25">
        <v>8422026</v>
      </c>
      <c r="X132" s="25">
        <v>50</v>
      </c>
      <c r="Y132" s="25">
        <v>190</v>
      </c>
      <c r="Z132" s="25">
        <v>7</v>
      </c>
      <c r="AA132" s="25">
        <v>25</v>
      </c>
      <c r="AB132" s="25"/>
      <c r="AC132" s="25"/>
      <c r="AD132" s="25"/>
      <c r="AE132" s="25"/>
      <c r="AF132" s="18" t="s">
        <v>44</v>
      </c>
      <c r="AG132" s="18" t="s">
        <v>44</v>
      </c>
    </row>
    <row r="133" s="8" customFormat="1" ht="30" spans="1:33">
      <c r="A133" s="25">
        <v>117</v>
      </c>
      <c r="B133" s="18" t="s">
        <v>97</v>
      </c>
      <c r="C133" s="18" t="s">
        <v>201</v>
      </c>
      <c r="D133" s="18" t="s">
        <v>276</v>
      </c>
      <c r="E133" s="18" t="s">
        <v>972</v>
      </c>
      <c r="F133" s="18" t="s">
        <v>99</v>
      </c>
      <c r="G133" s="18" t="s">
        <v>328</v>
      </c>
      <c r="H133" s="18" t="s">
        <v>953</v>
      </c>
      <c r="I133" s="25" t="s">
        <v>532</v>
      </c>
      <c r="J133" s="25" t="s">
        <v>946</v>
      </c>
      <c r="K133" s="25">
        <v>95</v>
      </c>
      <c r="L133" s="25">
        <v>95</v>
      </c>
      <c r="M133" s="25">
        <v>0</v>
      </c>
      <c r="N133" s="25">
        <v>0</v>
      </c>
      <c r="O133" s="18" t="s">
        <v>973</v>
      </c>
      <c r="P133" s="18" t="s">
        <v>477</v>
      </c>
      <c r="Q133" s="18" t="s">
        <v>937</v>
      </c>
      <c r="R133" s="18" t="s">
        <v>104</v>
      </c>
      <c r="S133" s="18" t="s">
        <v>44</v>
      </c>
      <c r="T133" s="18"/>
      <c r="U133" s="18" t="s">
        <v>44</v>
      </c>
      <c r="V133" s="18" t="s">
        <v>334</v>
      </c>
      <c r="W133" s="25">
        <v>8422026</v>
      </c>
      <c r="X133" s="25">
        <v>79</v>
      </c>
      <c r="Y133" s="25">
        <v>271</v>
      </c>
      <c r="Z133" s="25">
        <v>21</v>
      </c>
      <c r="AA133" s="25">
        <v>94</v>
      </c>
      <c r="AB133" s="25"/>
      <c r="AC133" s="25"/>
      <c r="AD133" s="25"/>
      <c r="AE133" s="25"/>
      <c r="AF133" s="18" t="s">
        <v>44</v>
      </c>
      <c r="AG133" s="18" t="s">
        <v>44</v>
      </c>
    </row>
    <row r="134" s="8" customFormat="1" ht="40.5" spans="1:33">
      <c r="A134" s="25">
        <v>118</v>
      </c>
      <c r="B134" s="18" t="s">
        <v>97</v>
      </c>
      <c r="C134" s="18" t="s">
        <v>201</v>
      </c>
      <c r="D134" s="18" t="s">
        <v>276</v>
      </c>
      <c r="E134" s="18" t="s">
        <v>974</v>
      </c>
      <c r="F134" s="18" t="s">
        <v>99</v>
      </c>
      <c r="G134" s="18" t="s">
        <v>328</v>
      </c>
      <c r="H134" s="18" t="s">
        <v>336</v>
      </c>
      <c r="I134" s="25" t="s">
        <v>532</v>
      </c>
      <c r="J134" s="25" t="s">
        <v>958</v>
      </c>
      <c r="K134" s="25">
        <v>20</v>
      </c>
      <c r="L134" s="25">
        <v>20</v>
      </c>
      <c r="M134" s="25">
        <v>0</v>
      </c>
      <c r="N134" s="25">
        <v>0</v>
      </c>
      <c r="O134" s="25" t="s">
        <v>975</v>
      </c>
      <c r="P134" s="18" t="s">
        <v>408</v>
      </c>
      <c r="Q134" s="18" t="s">
        <v>333</v>
      </c>
      <c r="R134" s="18" t="s">
        <v>104</v>
      </c>
      <c r="S134" s="18" t="s">
        <v>44</v>
      </c>
      <c r="T134" s="18"/>
      <c r="U134" s="18" t="s">
        <v>44</v>
      </c>
      <c r="V134" s="18" t="s">
        <v>334</v>
      </c>
      <c r="W134" s="25">
        <v>8422026</v>
      </c>
      <c r="X134" s="25">
        <v>57</v>
      </c>
      <c r="Y134" s="25">
        <v>169</v>
      </c>
      <c r="Z134" s="25">
        <v>22</v>
      </c>
      <c r="AA134" s="25">
        <v>70</v>
      </c>
      <c r="AB134" s="25">
        <v>239</v>
      </c>
      <c r="AC134" s="18" t="s">
        <v>132</v>
      </c>
      <c r="AD134" s="18" t="s">
        <v>132</v>
      </c>
      <c r="AE134" s="25"/>
      <c r="AF134" s="18" t="s">
        <v>44</v>
      </c>
      <c r="AG134" s="18" t="s">
        <v>44</v>
      </c>
    </row>
    <row r="135" s="8" customFormat="1" ht="27" spans="1:33">
      <c r="A135" s="25">
        <v>119</v>
      </c>
      <c r="B135" s="18" t="s">
        <v>225</v>
      </c>
      <c r="C135" s="18" t="s">
        <v>515</v>
      </c>
      <c r="D135" s="18" t="s">
        <v>546</v>
      </c>
      <c r="E135" s="18" t="s">
        <v>976</v>
      </c>
      <c r="F135" s="18" t="s">
        <v>99</v>
      </c>
      <c r="G135" s="18" t="s">
        <v>328</v>
      </c>
      <c r="H135" s="18" t="s">
        <v>945</v>
      </c>
      <c r="I135" s="25" t="s">
        <v>532</v>
      </c>
      <c r="J135" s="25" t="s">
        <v>946</v>
      </c>
      <c r="K135" s="25">
        <v>60</v>
      </c>
      <c r="L135" s="25">
        <v>60</v>
      </c>
      <c r="M135" s="25">
        <v>0</v>
      </c>
      <c r="N135" s="25">
        <v>0</v>
      </c>
      <c r="O135" s="18" t="s">
        <v>977</v>
      </c>
      <c r="P135" s="18" t="s">
        <v>550</v>
      </c>
      <c r="Q135" s="18" t="s">
        <v>333</v>
      </c>
      <c r="R135" s="18" t="s">
        <v>104</v>
      </c>
      <c r="S135" s="18" t="s">
        <v>44</v>
      </c>
      <c r="T135" s="18"/>
      <c r="U135" s="18" t="s">
        <v>44</v>
      </c>
      <c r="V135" s="18" t="s">
        <v>334</v>
      </c>
      <c r="W135" s="25">
        <v>8422026</v>
      </c>
      <c r="X135" s="25">
        <v>66</v>
      </c>
      <c r="Y135" s="25">
        <v>208</v>
      </c>
      <c r="Z135" s="25">
        <v>12</v>
      </c>
      <c r="AA135" s="25">
        <v>50</v>
      </c>
      <c r="AB135" s="25">
        <v>208</v>
      </c>
      <c r="AC135" s="18" t="s">
        <v>132</v>
      </c>
      <c r="AD135" s="18" t="s">
        <v>132</v>
      </c>
      <c r="AE135" s="18" t="s">
        <v>29</v>
      </c>
      <c r="AF135" s="18" t="s">
        <v>44</v>
      </c>
      <c r="AG135" s="18" t="s">
        <v>44</v>
      </c>
    </row>
    <row r="136" s="8" customFormat="1" ht="27" spans="1:33">
      <c r="A136" s="25">
        <v>120</v>
      </c>
      <c r="B136" s="18" t="s">
        <v>97</v>
      </c>
      <c r="C136" s="18" t="s">
        <v>201</v>
      </c>
      <c r="D136" s="18" t="s">
        <v>276</v>
      </c>
      <c r="E136" s="18" t="s">
        <v>978</v>
      </c>
      <c r="F136" s="18" t="s">
        <v>99</v>
      </c>
      <c r="G136" s="18" t="s">
        <v>328</v>
      </c>
      <c r="H136" s="18" t="s">
        <v>346</v>
      </c>
      <c r="I136" s="25" t="s">
        <v>532</v>
      </c>
      <c r="J136" s="25" t="s">
        <v>946</v>
      </c>
      <c r="K136" s="25">
        <v>70</v>
      </c>
      <c r="L136" s="25">
        <v>70</v>
      </c>
      <c r="M136" s="25">
        <v>0</v>
      </c>
      <c r="N136" s="25">
        <v>0</v>
      </c>
      <c r="O136" s="18" t="s">
        <v>979</v>
      </c>
      <c r="P136" s="18" t="s">
        <v>477</v>
      </c>
      <c r="Q136" s="18" t="s">
        <v>937</v>
      </c>
      <c r="R136" s="18" t="s">
        <v>104</v>
      </c>
      <c r="S136" s="18" t="s">
        <v>44</v>
      </c>
      <c r="T136" s="18"/>
      <c r="U136" s="18" t="s">
        <v>44</v>
      </c>
      <c r="V136" s="18" t="s">
        <v>334</v>
      </c>
      <c r="W136" s="25">
        <v>8422026</v>
      </c>
      <c r="X136" s="25">
        <v>50</v>
      </c>
      <c r="Y136" s="25">
        <v>156</v>
      </c>
      <c r="Z136" s="25">
        <v>19</v>
      </c>
      <c r="AA136" s="25">
        <v>7</v>
      </c>
      <c r="AB136" s="25">
        <v>308</v>
      </c>
      <c r="AC136" s="18" t="s">
        <v>132</v>
      </c>
      <c r="AD136" s="18" t="s">
        <v>132</v>
      </c>
      <c r="AE136" s="18" t="s">
        <v>149</v>
      </c>
      <c r="AF136" s="18" t="s">
        <v>44</v>
      </c>
      <c r="AG136" s="18" t="s">
        <v>44</v>
      </c>
    </row>
    <row r="137" s="8" customFormat="1" ht="27" spans="1:33">
      <c r="A137" s="25">
        <v>121</v>
      </c>
      <c r="B137" s="18" t="s">
        <v>97</v>
      </c>
      <c r="C137" s="18" t="s">
        <v>201</v>
      </c>
      <c r="D137" s="18" t="s">
        <v>276</v>
      </c>
      <c r="E137" s="18" t="s">
        <v>980</v>
      </c>
      <c r="F137" s="18" t="s">
        <v>99</v>
      </c>
      <c r="G137" s="18" t="s">
        <v>328</v>
      </c>
      <c r="H137" s="18" t="s">
        <v>802</v>
      </c>
      <c r="I137" s="25" t="s">
        <v>532</v>
      </c>
      <c r="J137" s="25" t="s">
        <v>946</v>
      </c>
      <c r="K137" s="25">
        <v>100</v>
      </c>
      <c r="L137" s="25">
        <v>100</v>
      </c>
      <c r="M137" s="25">
        <v>0</v>
      </c>
      <c r="N137" s="25">
        <v>0</v>
      </c>
      <c r="O137" s="18" t="s">
        <v>981</v>
      </c>
      <c r="P137" s="18" t="s">
        <v>477</v>
      </c>
      <c r="Q137" s="18" t="s">
        <v>937</v>
      </c>
      <c r="R137" s="18" t="s">
        <v>104</v>
      </c>
      <c r="S137" s="18" t="s">
        <v>44</v>
      </c>
      <c r="T137" s="18"/>
      <c r="U137" s="18" t="s">
        <v>44</v>
      </c>
      <c r="V137" s="18" t="s">
        <v>334</v>
      </c>
      <c r="W137" s="25">
        <v>8422026</v>
      </c>
      <c r="X137" s="25">
        <v>120</v>
      </c>
      <c r="Y137" s="25">
        <v>262</v>
      </c>
      <c r="Z137" s="25">
        <v>14</v>
      </c>
      <c r="AA137" s="25">
        <v>43</v>
      </c>
      <c r="AB137" s="25">
        <v>262</v>
      </c>
      <c r="AC137" s="18" t="s">
        <v>132</v>
      </c>
      <c r="AD137" s="18" t="s">
        <v>132</v>
      </c>
      <c r="AE137" s="18" t="s">
        <v>149</v>
      </c>
      <c r="AF137" s="18" t="s">
        <v>44</v>
      </c>
      <c r="AG137" s="18" t="s">
        <v>44</v>
      </c>
    </row>
    <row r="138" s="7" customFormat="1" ht="18.75" spans="1:33">
      <c r="A138" s="25"/>
      <c r="B138" s="26" t="s">
        <v>561</v>
      </c>
      <c r="C138" s="26"/>
      <c r="D138" s="26"/>
      <c r="E138" s="26"/>
      <c r="F138" s="18"/>
      <c r="G138" s="18"/>
      <c r="H138" s="18"/>
      <c r="I138" s="25"/>
      <c r="J138" s="25"/>
      <c r="K138" s="28">
        <f t="shared" ref="K138:N138" si="5">SUM(K139:K155)</f>
        <v>849</v>
      </c>
      <c r="L138" s="28">
        <f t="shared" si="5"/>
        <v>849</v>
      </c>
      <c r="M138" s="28">
        <f t="shared" si="5"/>
        <v>0</v>
      </c>
      <c r="N138" s="28">
        <f t="shared" si="5"/>
        <v>0</v>
      </c>
      <c r="O138" s="18"/>
      <c r="P138" s="18"/>
      <c r="Q138" s="18"/>
      <c r="R138" s="18"/>
      <c r="S138" s="18"/>
      <c r="T138" s="18"/>
      <c r="U138" s="18"/>
      <c r="V138" s="18"/>
      <c r="W138" s="25"/>
      <c r="X138" s="48"/>
      <c r="Y138" s="48"/>
      <c r="Z138" s="48"/>
      <c r="AA138" s="48"/>
      <c r="AB138" s="48"/>
      <c r="AC138" s="18"/>
      <c r="AD138" s="18"/>
      <c r="AE138" s="18"/>
      <c r="AF138" s="18"/>
      <c r="AG138" s="18"/>
    </row>
    <row r="139" s="8" customFormat="1" ht="47" customHeight="1" spans="1:33">
      <c r="A139" s="25">
        <v>122</v>
      </c>
      <c r="B139" s="18" t="s">
        <v>97</v>
      </c>
      <c r="C139" s="18" t="s">
        <v>179</v>
      </c>
      <c r="D139" s="18" t="s">
        <v>191</v>
      </c>
      <c r="E139" s="18" t="s">
        <v>982</v>
      </c>
      <c r="F139" s="18" t="s">
        <v>99</v>
      </c>
      <c r="G139" s="18" t="s">
        <v>349</v>
      </c>
      <c r="H139" s="18" t="s">
        <v>350</v>
      </c>
      <c r="I139" s="25" t="s">
        <v>312</v>
      </c>
      <c r="J139" s="25" t="s">
        <v>313</v>
      </c>
      <c r="K139" s="25">
        <v>50</v>
      </c>
      <c r="L139" s="25">
        <v>50</v>
      </c>
      <c r="M139" s="25">
        <v>0</v>
      </c>
      <c r="N139" s="25">
        <v>0</v>
      </c>
      <c r="O139" s="25" t="s">
        <v>983</v>
      </c>
      <c r="P139" s="18" t="s">
        <v>984</v>
      </c>
      <c r="Q139" s="18" t="s">
        <v>985</v>
      </c>
      <c r="R139" s="18" t="s">
        <v>104</v>
      </c>
      <c r="S139" s="18" t="s">
        <v>49</v>
      </c>
      <c r="T139" s="18"/>
      <c r="U139" s="18" t="s">
        <v>49</v>
      </c>
      <c r="V139" s="18" t="s">
        <v>354</v>
      </c>
      <c r="W139" s="25" t="s">
        <v>355</v>
      </c>
      <c r="X139" s="25">
        <v>35</v>
      </c>
      <c r="Y139" s="25">
        <v>109</v>
      </c>
      <c r="Z139" s="25">
        <v>8</v>
      </c>
      <c r="AA139" s="25">
        <v>20</v>
      </c>
      <c r="AB139" s="25">
        <v>109</v>
      </c>
      <c r="AC139" s="18" t="s">
        <v>132</v>
      </c>
      <c r="AD139" s="18" t="s">
        <v>132</v>
      </c>
      <c r="AE139" s="18" t="s">
        <v>986</v>
      </c>
      <c r="AF139" s="18" t="s">
        <v>49</v>
      </c>
      <c r="AG139" s="18" t="s">
        <v>49</v>
      </c>
    </row>
    <row r="140" s="8" customFormat="1" ht="47" customHeight="1" spans="1:33">
      <c r="A140" s="25">
        <v>123</v>
      </c>
      <c r="B140" s="18" t="s">
        <v>97</v>
      </c>
      <c r="C140" s="18" t="s">
        <v>179</v>
      </c>
      <c r="D140" s="18" t="s">
        <v>191</v>
      </c>
      <c r="E140" s="18" t="s">
        <v>987</v>
      </c>
      <c r="F140" s="18" t="s">
        <v>99</v>
      </c>
      <c r="G140" s="18" t="s">
        <v>349</v>
      </c>
      <c r="H140" s="18" t="s">
        <v>988</v>
      </c>
      <c r="I140" s="25" t="s">
        <v>381</v>
      </c>
      <c r="J140" s="25" t="s">
        <v>989</v>
      </c>
      <c r="K140" s="25">
        <v>35</v>
      </c>
      <c r="L140" s="25">
        <v>35</v>
      </c>
      <c r="M140" s="25">
        <v>0</v>
      </c>
      <c r="N140" s="25">
        <v>0</v>
      </c>
      <c r="O140" s="25" t="s">
        <v>990</v>
      </c>
      <c r="P140" s="18" t="s">
        <v>991</v>
      </c>
      <c r="Q140" s="18" t="s">
        <v>985</v>
      </c>
      <c r="R140" s="18" t="s">
        <v>104</v>
      </c>
      <c r="S140" s="18" t="s">
        <v>49</v>
      </c>
      <c r="T140" s="18"/>
      <c r="U140" s="18" t="s">
        <v>49</v>
      </c>
      <c r="V140" s="18" t="s">
        <v>354</v>
      </c>
      <c r="W140" s="25" t="s">
        <v>355</v>
      </c>
      <c r="X140" s="25">
        <v>68</v>
      </c>
      <c r="Y140" s="25">
        <v>193</v>
      </c>
      <c r="Z140" s="25">
        <v>3</v>
      </c>
      <c r="AA140" s="25">
        <v>12</v>
      </c>
      <c r="AB140" s="25">
        <v>193</v>
      </c>
      <c r="AC140" s="18" t="s">
        <v>132</v>
      </c>
      <c r="AD140" s="18" t="s">
        <v>132</v>
      </c>
      <c r="AE140" s="18" t="s">
        <v>986</v>
      </c>
      <c r="AF140" s="18" t="s">
        <v>49</v>
      </c>
      <c r="AG140" s="18" t="s">
        <v>49</v>
      </c>
    </row>
    <row r="141" s="8" customFormat="1" ht="47" customHeight="1" spans="1:33">
      <c r="A141" s="25">
        <v>124</v>
      </c>
      <c r="B141" s="18" t="s">
        <v>225</v>
      </c>
      <c r="C141" s="18" t="s">
        <v>292</v>
      </c>
      <c r="D141" s="18" t="s">
        <v>293</v>
      </c>
      <c r="E141" s="18" t="s">
        <v>992</v>
      </c>
      <c r="F141" s="18" t="s">
        <v>99</v>
      </c>
      <c r="G141" s="18" t="s">
        <v>349</v>
      </c>
      <c r="H141" s="18" t="s">
        <v>359</v>
      </c>
      <c r="I141" s="25" t="s">
        <v>381</v>
      </c>
      <c r="J141" s="25" t="s">
        <v>989</v>
      </c>
      <c r="K141" s="25">
        <v>60</v>
      </c>
      <c r="L141" s="25">
        <v>60</v>
      </c>
      <c r="M141" s="25">
        <v>0</v>
      </c>
      <c r="N141" s="25">
        <v>0</v>
      </c>
      <c r="O141" s="18" t="s">
        <v>993</v>
      </c>
      <c r="P141" s="18" t="s">
        <v>994</v>
      </c>
      <c r="Q141" s="18" t="s">
        <v>995</v>
      </c>
      <c r="R141" s="18" t="s">
        <v>104</v>
      </c>
      <c r="S141" s="18" t="s">
        <v>49</v>
      </c>
      <c r="T141" s="18"/>
      <c r="U141" s="18" t="s">
        <v>49</v>
      </c>
      <c r="V141" s="18" t="s">
        <v>354</v>
      </c>
      <c r="W141" s="25" t="s">
        <v>355</v>
      </c>
      <c r="X141" s="25">
        <v>21</v>
      </c>
      <c r="Y141" s="25">
        <v>58</v>
      </c>
      <c r="Z141" s="25">
        <v>6</v>
      </c>
      <c r="AA141" s="25">
        <v>13</v>
      </c>
      <c r="AB141" s="25">
        <v>58</v>
      </c>
      <c r="AC141" s="18" t="s">
        <v>132</v>
      </c>
      <c r="AD141" s="18" t="s">
        <v>104</v>
      </c>
      <c r="AE141" s="25"/>
      <c r="AF141" s="18" t="s">
        <v>49</v>
      </c>
      <c r="AG141" s="18" t="s">
        <v>49</v>
      </c>
    </row>
    <row r="142" s="8" customFormat="1" ht="47" customHeight="1" spans="1:33">
      <c r="A142" s="25">
        <v>125</v>
      </c>
      <c r="B142" s="18" t="s">
        <v>97</v>
      </c>
      <c r="C142" s="18" t="s">
        <v>179</v>
      </c>
      <c r="D142" s="18" t="s">
        <v>191</v>
      </c>
      <c r="E142" s="18" t="s">
        <v>358</v>
      </c>
      <c r="F142" s="18" t="s">
        <v>99</v>
      </c>
      <c r="G142" s="18" t="s">
        <v>349</v>
      </c>
      <c r="H142" s="18" t="s">
        <v>359</v>
      </c>
      <c r="I142" s="25" t="s">
        <v>312</v>
      </c>
      <c r="J142" s="25" t="s">
        <v>989</v>
      </c>
      <c r="K142" s="25">
        <v>59</v>
      </c>
      <c r="L142" s="25">
        <v>59</v>
      </c>
      <c r="M142" s="25">
        <v>0</v>
      </c>
      <c r="N142" s="25">
        <v>0</v>
      </c>
      <c r="O142" s="18" t="s">
        <v>996</v>
      </c>
      <c r="P142" s="18" t="s">
        <v>997</v>
      </c>
      <c r="Q142" s="18" t="s">
        <v>998</v>
      </c>
      <c r="R142" s="18" t="s">
        <v>104</v>
      </c>
      <c r="S142" s="18" t="s">
        <v>49</v>
      </c>
      <c r="T142" s="18"/>
      <c r="U142" s="18" t="s">
        <v>49</v>
      </c>
      <c r="V142" s="18" t="s">
        <v>354</v>
      </c>
      <c r="W142" s="25" t="s">
        <v>355</v>
      </c>
      <c r="X142" s="25">
        <v>70</v>
      </c>
      <c r="Y142" s="25">
        <v>210</v>
      </c>
      <c r="Z142" s="25">
        <v>20</v>
      </c>
      <c r="AA142" s="25">
        <v>60</v>
      </c>
      <c r="AB142" s="25">
        <v>210</v>
      </c>
      <c r="AC142" s="18" t="s">
        <v>104</v>
      </c>
      <c r="AD142" s="18" t="s">
        <v>132</v>
      </c>
      <c r="AE142" s="25"/>
      <c r="AF142" s="18" t="s">
        <v>49</v>
      </c>
      <c r="AG142" s="18" t="s">
        <v>49</v>
      </c>
    </row>
    <row r="143" s="8" customFormat="1" ht="47" customHeight="1" spans="1:33">
      <c r="A143" s="25">
        <v>126</v>
      </c>
      <c r="B143" s="18" t="s">
        <v>97</v>
      </c>
      <c r="C143" s="18" t="s">
        <v>179</v>
      </c>
      <c r="D143" s="18" t="s">
        <v>191</v>
      </c>
      <c r="E143" s="18" t="s">
        <v>999</v>
      </c>
      <c r="F143" s="18" t="s">
        <v>99</v>
      </c>
      <c r="G143" s="18" t="s">
        <v>349</v>
      </c>
      <c r="H143" s="18" t="s">
        <v>1000</v>
      </c>
      <c r="I143" s="25" t="s">
        <v>195</v>
      </c>
      <c r="J143" s="25" t="s">
        <v>887</v>
      </c>
      <c r="K143" s="25">
        <v>85</v>
      </c>
      <c r="L143" s="25">
        <v>85</v>
      </c>
      <c r="M143" s="25">
        <v>0</v>
      </c>
      <c r="N143" s="25">
        <v>0</v>
      </c>
      <c r="O143" s="18" t="s">
        <v>1001</v>
      </c>
      <c r="P143" s="18" t="s">
        <v>1002</v>
      </c>
      <c r="Q143" s="18" t="s">
        <v>222</v>
      </c>
      <c r="R143" s="18" t="s">
        <v>104</v>
      </c>
      <c r="S143" s="18" t="s">
        <v>49</v>
      </c>
      <c r="T143" s="18"/>
      <c r="U143" s="18" t="s">
        <v>49</v>
      </c>
      <c r="V143" s="18" t="s">
        <v>354</v>
      </c>
      <c r="W143" s="25" t="s">
        <v>355</v>
      </c>
      <c r="X143" s="25">
        <v>375</v>
      </c>
      <c r="Y143" s="25">
        <v>1285</v>
      </c>
      <c r="Z143" s="25">
        <v>74</v>
      </c>
      <c r="AA143" s="25">
        <v>273</v>
      </c>
      <c r="AB143" s="25">
        <v>1285</v>
      </c>
      <c r="AC143" s="18" t="s">
        <v>132</v>
      </c>
      <c r="AD143" s="18" t="s">
        <v>132</v>
      </c>
      <c r="AE143" s="25"/>
      <c r="AF143" s="18" t="s">
        <v>49</v>
      </c>
      <c r="AG143" s="18" t="s">
        <v>49</v>
      </c>
    </row>
    <row r="144" s="8" customFormat="1" ht="47" customHeight="1" spans="1:33">
      <c r="A144" s="25">
        <v>127</v>
      </c>
      <c r="B144" s="18" t="s">
        <v>97</v>
      </c>
      <c r="C144" s="18" t="s">
        <v>179</v>
      </c>
      <c r="D144" s="18" t="s">
        <v>191</v>
      </c>
      <c r="E144" s="18" t="s">
        <v>1003</v>
      </c>
      <c r="F144" s="18" t="s">
        <v>99</v>
      </c>
      <c r="G144" s="18" t="s">
        <v>349</v>
      </c>
      <c r="H144" s="18" t="s">
        <v>1004</v>
      </c>
      <c r="I144" s="25" t="s">
        <v>195</v>
      </c>
      <c r="J144" s="25" t="s">
        <v>887</v>
      </c>
      <c r="K144" s="25">
        <v>50</v>
      </c>
      <c r="L144" s="25">
        <v>50</v>
      </c>
      <c r="M144" s="25">
        <v>0</v>
      </c>
      <c r="N144" s="25">
        <v>0</v>
      </c>
      <c r="O144" s="18" t="s">
        <v>1005</v>
      </c>
      <c r="P144" s="18" t="s">
        <v>1006</v>
      </c>
      <c r="Q144" s="18" t="s">
        <v>222</v>
      </c>
      <c r="R144" s="18" t="s">
        <v>104</v>
      </c>
      <c r="S144" s="18" t="s">
        <v>49</v>
      </c>
      <c r="T144" s="18"/>
      <c r="U144" s="18" t="s">
        <v>49</v>
      </c>
      <c r="V144" s="18" t="s">
        <v>354</v>
      </c>
      <c r="W144" s="25" t="s">
        <v>355</v>
      </c>
      <c r="X144" s="25">
        <v>85</v>
      </c>
      <c r="Y144" s="25">
        <v>315</v>
      </c>
      <c r="Z144" s="25">
        <v>21</v>
      </c>
      <c r="AA144" s="25">
        <v>78</v>
      </c>
      <c r="AB144" s="25">
        <v>393</v>
      </c>
      <c r="AC144" s="18" t="s">
        <v>132</v>
      </c>
      <c r="AD144" s="18" t="s">
        <v>132</v>
      </c>
      <c r="AE144" s="18" t="s">
        <v>916</v>
      </c>
      <c r="AF144" s="18" t="s">
        <v>49</v>
      </c>
      <c r="AG144" s="18" t="s">
        <v>49</v>
      </c>
    </row>
    <row r="145" s="8" customFormat="1" ht="43.5" spans="1:33">
      <c r="A145" s="25">
        <v>128</v>
      </c>
      <c r="B145" s="18" t="s">
        <v>225</v>
      </c>
      <c r="C145" s="18" t="s">
        <v>292</v>
      </c>
      <c r="D145" s="18" t="s">
        <v>716</v>
      </c>
      <c r="E145" s="18" t="s">
        <v>1007</v>
      </c>
      <c r="F145" s="18" t="s">
        <v>99</v>
      </c>
      <c r="G145" s="18" t="s">
        <v>349</v>
      </c>
      <c r="H145" s="18" t="s">
        <v>359</v>
      </c>
      <c r="I145" s="25" t="s">
        <v>195</v>
      </c>
      <c r="J145" s="25" t="s">
        <v>887</v>
      </c>
      <c r="K145" s="25">
        <v>20</v>
      </c>
      <c r="L145" s="25">
        <v>20</v>
      </c>
      <c r="M145" s="25">
        <v>0</v>
      </c>
      <c r="N145" s="25">
        <v>0</v>
      </c>
      <c r="O145" s="18" t="s">
        <v>1008</v>
      </c>
      <c r="P145" s="18" t="s">
        <v>1009</v>
      </c>
      <c r="Q145" s="18" t="s">
        <v>1010</v>
      </c>
      <c r="R145" s="18" t="s">
        <v>132</v>
      </c>
      <c r="S145" s="18" t="s">
        <v>49</v>
      </c>
      <c r="T145" s="18"/>
      <c r="U145" s="18" t="s">
        <v>49</v>
      </c>
      <c r="V145" s="18" t="s">
        <v>354</v>
      </c>
      <c r="W145" s="25" t="s">
        <v>355</v>
      </c>
      <c r="X145" s="25">
        <v>165</v>
      </c>
      <c r="Y145" s="25">
        <v>487</v>
      </c>
      <c r="Z145" s="25">
        <v>32</v>
      </c>
      <c r="AA145" s="25">
        <v>108</v>
      </c>
      <c r="AB145" s="25">
        <v>595</v>
      </c>
      <c r="AC145" s="18" t="s">
        <v>132</v>
      </c>
      <c r="AD145" s="18" t="s">
        <v>132</v>
      </c>
      <c r="AE145" s="25"/>
      <c r="AF145" s="18" t="s">
        <v>49</v>
      </c>
      <c r="AG145" s="18" t="s">
        <v>49</v>
      </c>
    </row>
    <row r="146" s="8" customFormat="1" ht="50" customHeight="1" spans="1:33">
      <c r="A146" s="25">
        <v>129</v>
      </c>
      <c r="B146" s="18" t="s">
        <v>97</v>
      </c>
      <c r="C146" s="18" t="s">
        <v>179</v>
      </c>
      <c r="D146" s="18" t="s">
        <v>191</v>
      </c>
      <c r="E146" s="18" t="s">
        <v>1011</v>
      </c>
      <c r="F146" s="18" t="s">
        <v>99</v>
      </c>
      <c r="G146" s="18" t="s">
        <v>349</v>
      </c>
      <c r="H146" s="18" t="s">
        <v>1004</v>
      </c>
      <c r="I146" s="25" t="s">
        <v>195</v>
      </c>
      <c r="J146" s="25" t="s">
        <v>887</v>
      </c>
      <c r="K146" s="25">
        <v>50</v>
      </c>
      <c r="L146" s="25">
        <v>50</v>
      </c>
      <c r="M146" s="25">
        <v>0</v>
      </c>
      <c r="N146" s="25">
        <v>0</v>
      </c>
      <c r="O146" s="18" t="s">
        <v>1012</v>
      </c>
      <c r="P146" s="18" t="s">
        <v>1013</v>
      </c>
      <c r="Q146" s="18" t="s">
        <v>222</v>
      </c>
      <c r="R146" s="18" t="s">
        <v>104</v>
      </c>
      <c r="S146" s="18" t="s">
        <v>49</v>
      </c>
      <c r="T146" s="18"/>
      <c r="U146" s="18" t="s">
        <v>49</v>
      </c>
      <c r="V146" s="18" t="s">
        <v>354</v>
      </c>
      <c r="W146" s="25" t="s">
        <v>355</v>
      </c>
      <c r="X146" s="25">
        <v>151</v>
      </c>
      <c r="Y146" s="25">
        <v>633</v>
      </c>
      <c r="Z146" s="25">
        <v>22</v>
      </c>
      <c r="AA146" s="25">
        <v>78</v>
      </c>
      <c r="AB146" s="25">
        <v>711</v>
      </c>
      <c r="AC146" s="18" t="s">
        <v>132</v>
      </c>
      <c r="AD146" s="18" t="s">
        <v>132</v>
      </c>
      <c r="AE146" s="25"/>
      <c r="AF146" s="18" t="s">
        <v>49</v>
      </c>
      <c r="AG146" s="18" t="s">
        <v>49</v>
      </c>
    </row>
    <row r="147" s="8" customFormat="1" ht="40" customHeight="1" spans="1:33">
      <c r="A147" s="25">
        <v>130</v>
      </c>
      <c r="B147" s="18" t="s">
        <v>225</v>
      </c>
      <c r="C147" s="18" t="s">
        <v>292</v>
      </c>
      <c r="D147" s="18" t="s">
        <v>716</v>
      </c>
      <c r="E147" s="18" t="s">
        <v>1014</v>
      </c>
      <c r="F147" s="18" t="s">
        <v>99</v>
      </c>
      <c r="G147" s="18" t="s">
        <v>349</v>
      </c>
      <c r="H147" s="18" t="s">
        <v>988</v>
      </c>
      <c r="I147" s="25" t="s">
        <v>195</v>
      </c>
      <c r="J147" s="25" t="s">
        <v>887</v>
      </c>
      <c r="K147" s="25">
        <v>50</v>
      </c>
      <c r="L147" s="25">
        <v>50</v>
      </c>
      <c r="M147" s="25">
        <v>0</v>
      </c>
      <c r="N147" s="25">
        <v>0</v>
      </c>
      <c r="O147" s="18" t="s">
        <v>1015</v>
      </c>
      <c r="P147" s="18" t="s">
        <v>1016</v>
      </c>
      <c r="Q147" s="25" t="s">
        <v>1017</v>
      </c>
      <c r="R147" s="18" t="s">
        <v>104</v>
      </c>
      <c r="S147" s="18" t="s">
        <v>49</v>
      </c>
      <c r="T147" s="18"/>
      <c r="U147" s="18" t="s">
        <v>49</v>
      </c>
      <c r="V147" s="18" t="s">
        <v>354</v>
      </c>
      <c r="W147" s="25" t="s">
        <v>355</v>
      </c>
      <c r="X147" s="25">
        <v>65</v>
      </c>
      <c r="Y147" s="25">
        <v>173</v>
      </c>
      <c r="Z147" s="25">
        <v>3</v>
      </c>
      <c r="AA147" s="25">
        <v>12</v>
      </c>
      <c r="AB147" s="25">
        <v>173</v>
      </c>
      <c r="AC147" s="18" t="s">
        <v>132</v>
      </c>
      <c r="AD147" s="18" t="s">
        <v>104</v>
      </c>
      <c r="AE147" s="25"/>
      <c r="AF147" s="18" t="s">
        <v>49</v>
      </c>
      <c r="AG147" s="18" t="s">
        <v>49</v>
      </c>
    </row>
    <row r="148" s="8" customFormat="1" ht="48" customHeight="1" spans="1:33">
      <c r="A148" s="25">
        <v>131</v>
      </c>
      <c r="B148" s="18" t="s">
        <v>97</v>
      </c>
      <c r="C148" s="18" t="s">
        <v>179</v>
      </c>
      <c r="D148" s="18" t="s">
        <v>191</v>
      </c>
      <c r="E148" s="18" t="s">
        <v>1018</v>
      </c>
      <c r="F148" s="18" t="s">
        <v>99</v>
      </c>
      <c r="G148" s="18" t="s">
        <v>349</v>
      </c>
      <c r="H148" s="18" t="s">
        <v>359</v>
      </c>
      <c r="I148" s="25" t="s">
        <v>195</v>
      </c>
      <c r="J148" s="25" t="s">
        <v>887</v>
      </c>
      <c r="K148" s="25">
        <v>30</v>
      </c>
      <c r="L148" s="25">
        <v>30</v>
      </c>
      <c r="M148" s="25">
        <v>0</v>
      </c>
      <c r="N148" s="25">
        <v>0</v>
      </c>
      <c r="O148" s="18" t="s">
        <v>1019</v>
      </c>
      <c r="P148" s="18" t="s">
        <v>1020</v>
      </c>
      <c r="Q148" s="18" t="s">
        <v>222</v>
      </c>
      <c r="R148" s="18" t="s">
        <v>104</v>
      </c>
      <c r="S148" s="18" t="s">
        <v>49</v>
      </c>
      <c r="T148" s="18"/>
      <c r="U148" s="18" t="s">
        <v>49</v>
      </c>
      <c r="V148" s="18" t="s">
        <v>354</v>
      </c>
      <c r="W148" s="25" t="s">
        <v>355</v>
      </c>
      <c r="X148" s="25">
        <v>165</v>
      </c>
      <c r="Y148" s="25">
        <v>487</v>
      </c>
      <c r="Z148" s="25">
        <v>32</v>
      </c>
      <c r="AA148" s="25">
        <v>108</v>
      </c>
      <c r="AB148" s="25">
        <v>487</v>
      </c>
      <c r="AC148" s="18" t="s">
        <v>104</v>
      </c>
      <c r="AD148" s="18" t="s">
        <v>132</v>
      </c>
      <c r="AE148" s="25"/>
      <c r="AF148" s="18" t="s">
        <v>49</v>
      </c>
      <c r="AG148" s="18" t="s">
        <v>49</v>
      </c>
    </row>
    <row r="149" s="8" customFormat="1" ht="48" customHeight="1" spans="1:33">
      <c r="A149" s="25">
        <v>132</v>
      </c>
      <c r="B149" s="18" t="s">
        <v>225</v>
      </c>
      <c r="C149" s="18" t="s">
        <v>292</v>
      </c>
      <c r="D149" s="18" t="s">
        <v>293</v>
      </c>
      <c r="E149" s="18" t="s">
        <v>1021</v>
      </c>
      <c r="F149" s="18" t="s">
        <v>99</v>
      </c>
      <c r="G149" s="18" t="s">
        <v>349</v>
      </c>
      <c r="H149" s="18" t="s">
        <v>359</v>
      </c>
      <c r="I149" s="25" t="s">
        <v>195</v>
      </c>
      <c r="J149" s="25" t="s">
        <v>887</v>
      </c>
      <c r="K149" s="25">
        <v>60</v>
      </c>
      <c r="L149" s="25">
        <v>60</v>
      </c>
      <c r="M149" s="25">
        <v>0</v>
      </c>
      <c r="N149" s="25">
        <v>0</v>
      </c>
      <c r="O149" s="18" t="s">
        <v>1022</v>
      </c>
      <c r="P149" s="18" t="s">
        <v>1023</v>
      </c>
      <c r="Q149" s="18" t="s">
        <v>995</v>
      </c>
      <c r="R149" s="18" t="s">
        <v>104</v>
      </c>
      <c r="S149" s="18" t="s">
        <v>49</v>
      </c>
      <c r="T149" s="18"/>
      <c r="U149" s="18" t="s">
        <v>49</v>
      </c>
      <c r="V149" s="18" t="s">
        <v>354</v>
      </c>
      <c r="W149" s="25" t="s">
        <v>355</v>
      </c>
      <c r="X149" s="25">
        <v>21</v>
      </c>
      <c r="Y149" s="25">
        <v>58</v>
      </c>
      <c r="Z149" s="25">
        <v>6</v>
      </c>
      <c r="AA149" s="25">
        <v>13</v>
      </c>
      <c r="AB149" s="25">
        <v>58</v>
      </c>
      <c r="AC149" s="18" t="s">
        <v>132</v>
      </c>
      <c r="AD149" s="18" t="s">
        <v>104</v>
      </c>
      <c r="AE149" s="25"/>
      <c r="AF149" s="18" t="s">
        <v>49</v>
      </c>
      <c r="AG149" s="18" t="s">
        <v>49</v>
      </c>
    </row>
    <row r="150" s="8" customFormat="1" ht="39" customHeight="1" spans="1:33">
      <c r="A150" s="25">
        <v>133</v>
      </c>
      <c r="B150" s="18" t="s">
        <v>225</v>
      </c>
      <c r="C150" s="18" t="s">
        <v>292</v>
      </c>
      <c r="D150" s="18" t="s">
        <v>450</v>
      </c>
      <c r="E150" s="18" t="s">
        <v>1024</v>
      </c>
      <c r="F150" s="18" t="s">
        <v>99</v>
      </c>
      <c r="G150" s="18" t="s">
        <v>349</v>
      </c>
      <c r="H150" s="18" t="s">
        <v>359</v>
      </c>
      <c r="I150" s="25" t="s">
        <v>195</v>
      </c>
      <c r="J150" s="25" t="s">
        <v>887</v>
      </c>
      <c r="K150" s="25">
        <v>150</v>
      </c>
      <c r="L150" s="25">
        <v>150</v>
      </c>
      <c r="M150" s="25">
        <v>0</v>
      </c>
      <c r="N150" s="25">
        <v>0</v>
      </c>
      <c r="O150" s="18" t="s">
        <v>1025</v>
      </c>
      <c r="P150" s="18" t="s">
        <v>1026</v>
      </c>
      <c r="Q150" s="18" t="s">
        <v>222</v>
      </c>
      <c r="R150" s="18" t="s">
        <v>104</v>
      </c>
      <c r="S150" s="18" t="s">
        <v>49</v>
      </c>
      <c r="T150" s="18"/>
      <c r="U150" s="18" t="s">
        <v>49</v>
      </c>
      <c r="V150" s="18" t="s">
        <v>354</v>
      </c>
      <c r="W150" s="25" t="s">
        <v>355</v>
      </c>
      <c r="X150" s="25">
        <v>165</v>
      </c>
      <c r="Y150" s="25">
        <v>487</v>
      </c>
      <c r="Z150" s="25">
        <v>32</v>
      </c>
      <c r="AA150" s="25">
        <v>108</v>
      </c>
      <c r="AB150" s="25">
        <v>487</v>
      </c>
      <c r="AC150" s="18" t="s">
        <v>104</v>
      </c>
      <c r="AD150" s="18" t="s">
        <v>132</v>
      </c>
      <c r="AE150" s="25"/>
      <c r="AF150" s="18" t="s">
        <v>49</v>
      </c>
      <c r="AG150" s="18" t="s">
        <v>49</v>
      </c>
    </row>
    <row r="151" s="8" customFormat="1" ht="39" customHeight="1" spans="1:33">
      <c r="A151" s="25">
        <v>134</v>
      </c>
      <c r="B151" s="18" t="s">
        <v>225</v>
      </c>
      <c r="C151" s="18" t="s">
        <v>292</v>
      </c>
      <c r="D151" s="18" t="s">
        <v>716</v>
      </c>
      <c r="E151" s="18" t="s">
        <v>1027</v>
      </c>
      <c r="F151" s="18" t="s">
        <v>99</v>
      </c>
      <c r="G151" s="18" t="s">
        <v>349</v>
      </c>
      <c r="H151" s="18" t="s">
        <v>1000</v>
      </c>
      <c r="I151" s="25" t="s">
        <v>195</v>
      </c>
      <c r="J151" s="25" t="s">
        <v>887</v>
      </c>
      <c r="K151" s="25">
        <v>60</v>
      </c>
      <c r="L151" s="25">
        <v>60</v>
      </c>
      <c r="M151" s="25">
        <v>0</v>
      </c>
      <c r="N151" s="25">
        <v>0</v>
      </c>
      <c r="O151" s="18" t="s">
        <v>1028</v>
      </c>
      <c r="P151" s="18" t="s">
        <v>1029</v>
      </c>
      <c r="Q151" s="18" t="s">
        <v>1030</v>
      </c>
      <c r="R151" s="18" t="s">
        <v>104</v>
      </c>
      <c r="S151" s="18" t="s">
        <v>49</v>
      </c>
      <c r="T151" s="18"/>
      <c r="U151" s="18" t="s">
        <v>49</v>
      </c>
      <c r="V151" s="18" t="s">
        <v>354</v>
      </c>
      <c r="W151" s="25" t="s">
        <v>355</v>
      </c>
      <c r="X151" s="25">
        <v>42</v>
      </c>
      <c r="Y151" s="25">
        <v>123</v>
      </c>
      <c r="Z151" s="25">
        <v>7</v>
      </c>
      <c r="AA151" s="25">
        <v>30</v>
      </c>
      <c r="AB151" s="25">
        <v>153</v>
      </c>
      <c r="AC151" s="18" t="s">
        <v>132</v>
      </c>
      <c r="AD151" s="18" t="s">
        <v>132</v>
      </c>
      <c r="AE151" s="25"/>
      <c r="AF151" s="18" t="s">
        <v>49</v>
      </c>
      <c r="AG151" s="18" t="s">
        <v>49</v>
      </c>
    </row>
    <row r="152" s="8" customFormat="1" ht="39" customHeight="1" spans="1:33">
      <c r="A152" s="25">
        <v>135</v>
      </c>
      <c r="B152" s="18" t="s">
        <v>225</v>
      </c>
      <c r="C152" s="18" t="s">
        <v>292</v>
      </c>
      <c r="D152" s="18" t="s">
        <v>716</v>
      </c>
      <c r="E152" s="18" t="s">
        <v>1031</v>
      </c>
      <c r="F152" s="18" t="s">
        <v>99</v>
      </c>
      <c r="G152" s="18" t="s">
        <v>349</v>
      </c>
      <c r="H152" s="18" t="s">
        <v>1000</v>
      </c>
      <c r="I152" s="25" t="s">
        <v>195</v>
      </c>
      <c r="J152" s="25" t="s">
        <v>887</v>
      </c>
      <c r="K152" s="25">
        <v>12</v>
      </c>
      <c r="L152" s="25">
        <v>12</v>
      </c>
      <c r="M152" s="25">
        <v>0</v>
      </c>
      <c r="N152" s="25">
        <v>0</v>
      </c>
      <c r="O152" s="18" t="s">
        <v>1032</v>
      </c>
      <c r="P152" s="18" t="s">
        <v>1033</v>
      </c>
      <c r="Q152" s="18" t="s">
        <v>1034</v>
      </c>
      <c r="R152" s="18" t="s">
        <v>104</v>
      </c>
      <c r="S152" s="18" t="s">
        <v>49</v>
      </c>
      <c r="T152" s="18"/>
      <c r="U152" s="18" t="s">
        <v>49</v>
      </c>
      <c r="V152" s="18" t="s">
        <v>354</v>
      </c>
      <c r="W152" s="25" t="s">
        <v>355</v>
      </c>
      <c r="X152" s="25">
        <v>91</v>
      </c>
      <c r="Y152" s="25">
        <v>295</v>
      </c>
      <c r="Z152" s="25">
        <v>19</v>
      </c>
      <c r="AA152" s="25">
        <v>73</v>
      </c>
      <c r="AB152" s="25">
        <v>368</v>
      </c>
      <c r="AC152" s="18" t="s">
        <v>132</v>
      </c>
      <c r="AD152" s="18" t="s">
        <v>132</v>
      </c>
      <c r="AE152" s="25"/>
      <c r="AF152" s="18" t="s">
        <v>49</v>
      </c>
      <c r="AG152" s="18" t="s">
        <v>49</v>
      </c>
    </row>
    <row r="153" s="8" customFormat="1" ht="30" spans="1:33">
      <c r="A153" s="25">
        <v>136</v>
      </c>
      <c r="B153" s="18" t="s">
        <v>225</v>
      </c>
      <c r="C153" s="18" t="s">
        <v>292</v>
      </c>
      <c r="D153" s="18" t="s">
        <v>716</v>
      </c>
      <c r="E153" s="18" t="s">
        <v>1035</v>
      </c>
      <c r="F153" s="18" t="s">
        <v>99</v>
      </c>
      <c r="G153" s="18" t="s">
        <v>349</v>
      </c>
      <c r="H153" s="18" t="s">
        <v>350</v>
      </c>
      <c r="I153" s="25" t="s">
        <v>195</v>
      </c>
      <c r="J153" s="25" t="s">
        <v>887</v>
      </c>
      <c r="K153" s="25">
        <v>30</v>
      </c>
      <c r="L153" s="25">
        <v>30</v>
      </c>
      <c r="M153" s="25">
        <v>0</v>
      </c>
      <c r="N153" s="25">
        <v>0</v>
      </c>
      <c r="O153" s="18" t="s">
        <v>1036</v>
      </c>
      <c r="P153" s="18" t="s">
        <v>1037</v>
      </c>
      <c r="Q153" s="18" t="s">
        <v>1038</v>
      </c>
      <c r="R153" s="18" t="s">
        <v>104</v>
      </c>
      <c r="S153" s="18" t="s">
        <v>49</v>
      </c>
      <c r="T153" s="18"/>
      <c r="U153" s="18" t="s">
        <v>49</v>
      </c>
      <c r="V153" s="18" t="s">
        <v>354</v>
      </c>
      <c r="W153" s="25" t="s">
        <v>355</v>
      </c>
      <c r="X153" s="25">
        <v>112</v>
      </c>
      <c r="Y153" s="25">
        <v>350</v>
      </c>
      <c r="Z153" s="25">
        <v>37</v>
      </c>
      <c r="AA153" s="25">
        <v>156</v>
      </c>
      <c r="AB153" s="25">
        <v>350</v>
      </c>
      <c r="AC153" s="18" t="s">
        <v>132</v>
      </c>
      <c r="AD153" s="18" t="s">
        <v>104</v>
      </c>
      <c r="AE153" s="25"/>
      <c r="AF153" s="18" t="s">
        <v>49</v>
      </c>
      <c r="AG153" s="18" t="s">
        <v>49</v>
      </c>
    </row>
    <row r="154" s="8" customFormat="1" ht="39" customHeight="1" spans="1:33">
      <c r="A154" s="25">
        <v>137</v>
      </c>
      <c r="B154" s="18" t="s">
        <v>225</v>
      </c>
      <c r="C154" s="18" t="s">
        <v>292</v>
      </c>
      <c r="D154" s="18" t="s">
        <v>716</v>
      </c>
      <c r="E154" s="18" t="s">
        <v>1039</v>
      </c>
      <c r="F154" s="18" t="s">
        <v>99</v>
      </c>
      <c r="G154" s="18" t="s">
        <v>349</v>
      </c>
      <c r="H154" s="18" t="s">
        <v>350</v>
      </c>
      <c r="I154" s="25" t="s">
        <v>195</v>
      </c>
      <c r="J154" s="25" t="s">
        <v>887</v>
      </c>
      <c r="K154" s="25">
        <v>40</v>
      </c>
      <c r="L154" s="25">
        <v>40</v>
      </c>
      <c r="M154" s="25">
        <v>0</v>
      </c>
      <c r="N154" s="25">
        <v>0</v>
      </c>
      <c r="O154" s="18" t="s">
        <v>1040</v>
      </c>
      <c r="P154" s="18" t="s">
        <v>1041</v>
      </c>
      <c r="Q154" s="18" t="s">
        <v>1038</v>
      </c>
      <c r="R154" s="18" t="s">
        <v>104</v>
      </c>
      <c r="S154" s="18" t="s">
        <v>49</v>
      </c>
      <c r="T154" s="18"/>
      <c r="U154" s="18" t="s">
        <v>49</v>
      </c>
      <c r="V154" s="18" t="s">
        <v>354</v>
      </c>
      <c r="W154" s="25" t="s">
        <v>355</v>
      </c>
      <c r="X154" s="25">
        <v>68</v>
      </c>
      <c r="Y154" s="25">
        <v>193</v>
      </c>
      <c r="Z154" s="25">
        <v>3</v>
      </c>
      <c r="AA154" s="25">
        <v>12</v>
      </c>
      <c r="AB154" s="25">
        <v>193</v>
      </c>
      <c r="AC154" s="18" t="s">
        <v>132</v>
      </c>
      <c r="AD154" s="18" t="s">
        <v>104</v>
      </c>
      <c r="AE154" s="25"/>
      <c r="AF154" s="18" t="s">
        <v>49</v>
      </c>
      <c r="AG154" s="18" t="s">
        <v>49</v>
      </c>
    </row>
    <row r="155" s="8" customFormat="1" ht="30" spans="1:33">
      <c r="A155" s="25">
        <v>138</v>
      </c>
      <c r="B155" s="18" t="s">
        <v>225</v>
      </c>
      <c r="C155" s="18" t="s">
        <v>292</v>
      </c>
      <c r="D155" s="18" t="s">
        <v>716</v>
      </c>
      <c r="E155" s="18" t="s">
        <v>1042</v>
      </c>
      <c r="F155" s="18" t="s">
        <v>99</v>
      </c>
      <c r="G155" s="18" t="s">
        <v>349</v>
      </c>
      <c r="H155" s="18" t="s">
        <v>350</v>
      </c>
      <c r="I155" s="25" t="s">
        <v>195</v>
      </c>
      <c r="J155" s="25" t="s">
        <v>887</v>
      </c>
      <c r="K155" s="25">
        <v>8</v>
      </c>
      <c r="L155" s="25">
        <v>8</v>
      </c>
      <c r="M155" s="25">
        <v>0</v>
      </c>
      <c r="N155" s="25">
        <v>0</v>
      </c>
      <c r="O155" s="18" t="s">
        <v>1043</v>
      </c>
      <c r="P155" s="18" t="s">
        <v>1044</v>
      </c>
      <c r="Q155" s="18" t="s">
        <v>1045</v>
      </c>
      <c r="R155" s="18" t="s">
        <v>104</v>
      </c>
      <c r="S155" s="18" t="s">
        <v>49</v>
      </c>
      <c r="T155" s="18"/>
      <c r="U155" s="18" t="s">
        <v>49</v>
      </c>
      <c r="V155" s="18" t="s">
        <v>354</v>
      </c>
      <c r="W155" s="25" t="s">
        <v>355</v>
      </c>
      <c r="X155" s="25">
        <v>66</v>
      </c>
      <c r="Y155" s="25">
        <v>194</v>
      </c>
      <c r="Z155" s="25">
        <v>20</v>
      </c>
      <c r="AA155" s="25">
        <v>128</v>
      </c>
      <c r="AB155" s="25">
        <v>194</v>
      </c>
      <c r="AC155" s="18" t="s">
        <v>132</v>
      </c>
      <c r="AD155" s="18" t="s">
        <v>104</v>
      </c>
      <c r="AE155" s="25"/>
      <c r="AF155" s="18" t="s">
        <v>49</v>
      </c>
      <c r="AG155" s="18" t="s">
        <v>49</v>
      </c>
    </row>
    <row r="156" s="7" customFormat="1" ht="18.75" spans="1:33">
      <c r="A156" s="25"/>
      <c r="B156" s="26" t="s">
        <v>561</v>
      </c>
      <c r="C156" s="26"/>
      <c r="D156" s="26"/>
      <c r="E156" s="26"/>
      <c r="F156" s="18"/>
      <c r="G156" s="18"/>
      <c r="H156" s="18"/>
      <c r="I156" s="25"/>
      <c r="J156" s="25"/>
      <c r="K156" s="28">
        <f t="shared" ref="K156:N156" si="6">SUM(K157:K175)</f>
        <v>818.64</v>
      </c>
      <c r="L156" s="28">
        <f t="shared" si="6"/>
        <v>818.64</v>
      </c>
      <c r="M156" s="28">
        <f t="shared" si="6"/>
        <v>0</v>
      </c>
      <c r="N156" s="28">
        <f t="shared" si="6"/>
        <v>0</v>
      </c>
      <c r="O156" s="18"/>
      <c r="P156" s="18"/>
      <c r="Q156" s="18"/>
      <c r="R156" s="18"/>
      <c r="S156" s="18"/>
      <c r="T156" s="18"/>
      <c r="U156" s="18"/>
      <c r="V156" s="18"/>
      <c r="W156" s="25"/>
      <c r="X156" s="48"/>
      <c r="Y156" s="48"/>
      <c r="Z156" s="48"/>
      <c r="AA156" s="48"/>
      <c r="AB156" s="48"/>
      <c r="AC156" s="18"/>
      <c r="AD156" s="18"/>
      <c r="AE156" s="18"/>
      <c r="AF156" s="18"/>
      <c r="AG156" s="18"/>
    </row>
    <row r="157" s="8" customFormat="1" ht="54" customHeight="1" spans="1:33">
      <c r="A157" s="25">
        <v>139</v>
      </c>
      <c r="B157" s="18" t="s">
        <v>225</v>
      </c>
      <c r="C157" s="18" t="s">
        <v>292</v>
      </c>
      <c r="D157" s="18" t="s">
        <v>450</v>
      </c>
      <c r="E157" s="18" t="s">
        <v>1046</v>
      </c>
      <c r="F157" s="18" t="s">
        <v>99</v>
      </c>
      <c r="G157" s="18" t="s">
        <v>188</v>
      </c>
      <c r="H157" s="18" t="s">
        <v>1047</v>
      </c>
      <c r="I157" s="25" t="s">
        <v>270</v>
      </c>
      <c r="J157" s="25" t="s">
        <v>298</v>
      </c>
      <c r="K157" s="25">
        <v>45</v>
      </c>
      <c r="L157" s="25">
        <v>45</v>
      </c>
      <c r="M157" s="25">
        <v>0</v>
      </c>
      <c r="N157" s="25">
        <v>0</v>
      </c>
      <c r="O157" s="25" t="s">
        <v>1048</v>
      </c>
      <c r="P157" s="18" t="s">
        <v>1049</v>
      </c>
      <c r="Q157" s="18" t="s">
        <v>1050</v>
      </c>
      <c r="R157" s="18" t="s">
        <v>104</v>
      </c>
      <c r="S157" s="18" t="s">
        <v>45</v>
      </c>
      <c r="T157" s="18"/>
      <c r="U157" s="18" t="s">
        <v>45</v>
      </c>
      <c r="V157" s="18" t="s">
        <v>367</v>
      </c>
      <c r="W157" s="25" t="s">
        <v>368</v>
      </c>
      <c r="X157" s="25">
        <v>460</v>
      </c>
      <c r="Y157" s="25">
        <v>1667</v>
      </c>
      <c r="Z157" s="25">
        <v>79</v>
      </c>
      <c r="AA157" s="25">
        <v>268</v>
      </c>
      <c r="AB157" s="25">
        <v>1667</v>
      </c>
      <c r="AC157" s="18" t="s">
        <v>132</v>
      </c>
      <c r="AD157" s="18" t="s">
        <v>132</v>
      </c>
      <c r="AE157" s="25"/>
      <c r="AF157" s="18" t="s">
        <v>45</v>
      </c>
      <c r="AG157" s="18" t="s">
        <v>45</v>
      </c>
    </row>
    <row r="158" s="8" customFormat="1" ht="39" customHeight="1" spans="1:33">
      <c r="A158" s="25">
        <v>140</v>
      </c>
      <c r="B158" s="18" t="s">
        <v>225</v>
      </c>
      <c r="C158" s="18" t="s">
        <v>292</v>
      </c>
      <c r="D158" s="18" t="s">
        <v>716</v>
      </c>
      <c r="E158" s="18" t="s">
        <v>1051</v>
      </c>
      <c r="F158" s="18" t="s">
        <v>99</v>
      </c>
      <c r="G158" s="18" t="s">
        <v>188</v>
      </c>
      <c r="H158" s="18" t="s">
        <v>362</v>
      </c>
      <c r="I158" s="25" t="s">
        <v>270</v>
      </c>
      <c r="J158" s="25" t="s">
        <v>1052</v>
      </c>
      <c r="K158" s="25">
        <v>30</v>
      </c>
      <c r="L158" s="25">
        <v>30</v>
      </c>
      <c r="M158" s="25">
        <v>0</v>
      </c>
      <c r="N158" s="25">
        <v>0</v>
      </c>
      <c r="O158" s="18" t="s">
        <v>1053</v>
      </c>
      <c r="P158" s="18" t="s">
        <v>1054</v>
      </c>
      <c r="Q158" s="18" t="s">
        <v>1055</v>
      </c>
      <c r="R158" s="18" t="s">
        <v>104</v>
      </c>
      <c r="S158" s="18" t="s">
        <v>45</v>
      </c>
      <c r="T158" s="18"/>
      <c r="U158" s="18" t="s">
        <v>45</v>
      </c>
      <c r="V158" s="18" t="s">
        <v>367</v>
      </c>
      <c r="W158" s="25" t="s">
        <v>368</v>
      </c>
      <c r="X158" s="25">
        <v>90</v>
      </c>
      <c r="Y158" s="25">
        <v>324</v>
      </c>
      <c r="Z158" s="25">
        <v>20</v>
      </c>
      <c r="AA158" s="25">
        <v>75</v>
      </c>
      <c r="AB158" s="25">
        <v>324</v>
      </c>
      <c r="AC158" s="18" t="s">
        <v>132</v>
      </c>
      <c r="AD158" s="18" t="s">
        <v>132</v>
      </c>
      <c r="AE158" s="25"/>
      <c r="AF158" s="18" t="s">
        <v>45</v>
      </c>
      <c r="AG158" s="18" t="s">
        <v>45</v>
      </c>
    </row>
    <row r="159" s="8" customFormat="1" ht="44" customHeight="1" spans="1:33">
      <c r="A159" s="25">
        <v>141</v>
      </c>
      <c r="B159" s="18" t="s">
        <v>225</v>
      </c>
      <c r="C159" s="18" t="s">
        <v>292</v>
      </c>
      <c r="D159" s="18" t="s">
        <v>716</v>
      </c>
      <c r="E159" s="18" t="s">
        <v>1056</v>
      </c>
      <c r="F159" s="18" t="s">
        <v>99</v>
      </c>
      <c r="G159" s="18" t="s">
        <v>188</v>
      </c>
      <c r="H159" s="18" t="s">
        <v>362</v>
      </c>
      <c r="I159" s="25" t="s">
        <v>270</v>
      </c>
      <c r="J159" s="25" t="s">
        <v>298</v>
      </c>
      <c r="K159" s="25">
        <v>40</v>
      </c>
      <c r="L159" s="25">
        <v>40</v>
      </c>
      <c r="M159" s="25">
        <v>0</v>
      </c>
      <c r="N159" s="25">
        <v>0</v>
      </c>
      <c r="O159" s="18" t="s">
        <v>1057</v>
      </c>
      <c r="P159" s="18" t="s">
        <v>1058</v>
      </c>
      <c r="Q159" s="18" t="s">
        <v>1055</v>
      </c>
      <c r="R159" s="18" t="s">
        <v>104</v>
      </c>
      <c r="S159" s="18" t="s">
        <v>45</v>
      </c>
      <c r="T159" s="18"/>
      <c r="U159" s="18" t="s">
        <v>45</v>
      </c>
      <c r="V159" s="18" t="s">
        <v>367</v>
      </c>
      <c r="W159" s="25" t="s">
        <v>368</v>
      </c>
      <c r="X159" s="25">
        <v>126</v>
      </c>
      <c r="Y159" s="25">
        <v>423</v>
      </c>
      <c r="Z159" s="25">
        <v>22</v>
      </c>
      <c r="AA159" s="25">
        <v>72</v>
      </c>
      <c r="AB159" s="25">
        <v>423</v>
      </c>
      <c r="AC159" s="18" t="s">
        <v>132</v>
      </c>
      <c r="AD159" s="18" t="s">
        <v>132</v>
      </c>
      <c r="AE159" s="25"/>
      <c r="AF159" s="18" t="s">
        <v>45</v>
      </c>
      <c r="AG159" s="18" t="s">
        <v>45</v>
      </c>
    </row>
    <row r="160" s="8" customFormat="1" ht="44" customHeight="1" spans="1:33">
      <c r="A160" s="25">
        <v>142</v>
      </c>
      <c r="B160" s="18" t="s">
        <v>97</v>
      </c>
      <c r="C160" s="18" t="s">
        <v>179</v>
      </c>
      <c r="D160" s="18" t="s">
        <v>191</v>
      </c>
      <c r="E160" s="18" t="s">
        <v>1059</v>
      </c>
      <c r="F160" s="18" t="s">
        <v>99</v>
      </c>
      <c r="G160" s="18" t="s">
        <v>188</v>
      </c>
      <c r="H160" s="18" t="s">
        <v>237</v>
      </c>
      <c r="I160" s="25" t="s">
        <v>270</v>
      </c>
      <c r="J160" s="25" t="s">
        <v>1052</v>
      </c>
      <c r="K160" s="25">
        <v>22.75</v>
      </c>
      <c r="L160" s="25">
        <v>22.75</v>
      </c>
      <c r="M160" s="25">
        <v>0</v>
      </c>
      <c r="N160" s="25">
        <v>0</v>
      </c>
      <c r="O160" s="25" t="s">
        <v>1060</v>
      </c>
      <c r="P160" s="18" t="s">
        <v>1061</v>
      </c>
      <c r="Q160" s="18" t="s">
        <v>1050</v>
      </c>
      <c r="R160" s="18" t="s">
        <v>104</v>
      </c>
      <c r="S160" s="18" t="s">
        <v>45</v>
      </c>
      <c r="T160" s="18"/>
      <c r="U160" s="18" t="s">
        <v>45</v>
      </c>
      <c r="V160" s="18" t="s">
        <v>367</v>
      </c>
      <c r="W160" s="25" t="s">
        <v>368</v>
      </c>
      <c r="X160" s="25">
        <v>168</v>
      </c>
      <c r="Y160" s="25">
        <v>688</v>
      </c>
      <c r="Z160" s="25">
        <v>81</v>
      </c>
      <c r="AA160" s="25">
        <v>324</v>
      </c>
      <c r="AB160" s="25">
        <v>688</v>
      </c>
      <c r="AC160" s="18" t="s">
        <v>132</v>
      </c>
      <c r="AD160" s="18" t="s">
        <v>132</v>
      </c>
      <c r="AE160" s="25"/>
      <c r="AF160" s="18" t="s">
        <v>45</v>
      </c>
      <c r="AG160" s="18" t="s">
        <v>45</v>
      </c>
    </row>
    <row r="161" s="8" customFormat="1" ht="39" customHeight="1" spans="1:33">
      <c r="A161" s="25">
        <v>143</v>
      </c>
      <c r="B161" s="18" t="s">
        <v>225</v>
      </c>
      <c r="C161" s="18" t="s">
        <v>292</v>
      </c>
      <c r="D161" s="18" t="s">
        <v>293</v>
      </c>
      <c r="E161" s="18" t="s">
        <v>1062</v>
      </c>
      <c r="F161" s="18" t="s">
        <v>99</v>
      </c>
      <c r="G161" s="18" t="s">
        <v>188</v>
      </c>
      <c r="H161" s="18" t="s">
        <v>237</v>
      </c>
      <c r="I161" s="25" t="s">
        <v>270</v>
      </c>
      <c r="J161" s="25" t="s">
        <v>298</v>
      </c>
      <c r="K161" s="25">
        <v>46.8</v>
      </c>
      <c r="L161" s="25">
        <v>46.8</v>
      </c>
      <c r="M161" s="25">
        <v>0</v>
      </c>
      <c r="N161" s="25">
        <v>0</v>
      </c>
      <c r="O161" s="25" t="s">
        <v>1063</v>
      </c>
      <c r="P161" s="18" t="s">
        <v>1064</v>
      </c>
      <c r="Q161" s="18" t="s">
        <v>1050</v>
      </c>
      <c r="R161" s="18" t="s">
        <v>104</v>
      </c>
      <c r="S161" s="18" t="s">
        <v>45</v>
      </c>
      <c r="T161" s="18"/>
      <c r="U161" s="18" t="s">
        <v>45</v>
      </c>
      <c r="V161" s="18" t="s">
        <v>367</v>
      </c>
      <c r="W161" s="25" t="s">
        <v>368</v>
      </c>
      <c r="X161" s="25">
        <v>168</v>
      </c>
      <c r="Y161" s="25">
        <v>688</v>
      </c>
      <c r="Z161" s="25">
        <v>81</v>
      </c>
      <c r="AA161" s="25">
        <v>324</v>
      </c>
      <c r="AB161" s="25">
        <v>688</v>
      </c>
      <c r="AC161" s="18" t="s">
        <v>132</v>
      </c>
      <c r="AD161" s="18" t="s">
        <v>132</v>
      </c>
      <c r="AE161" s="25"/>
      <c r="AF161" s="18" t="s">
        <v>45</v>
      </c>
      <c r="AG161" s="18" t="s">
        <v>45</v>
      </c>
    </row>
    <row r="162" s="8" customFormat="1" ht="39" customHeight="1" spans="1:33">
      <c r="A162" s="25">
        <v>144</v>
      </c>
      <c r="B162" s="18" t="s">
        <v>562</v>
      </c>
      <c r="C162" s="18" t="s">
        <v>179</v>
      </c>
      <c r="D162" s="18" t="s">
        <v>202</v>
      </c>
      <c r="E162" s="49" t="s">
        <v>1065</v>
      </c>
      <c r="F162" s="18" t="s">
        <v>99</v>
      </c>
      <c r="G162" s="18" t="s">
        <v>188</v>
      </c>
      <c r="H162" s="50" t="s">
        <v>1066</v>
      </c>
      <c r="I162" s="51" t="s">
        <v>159</v>
      </c>
      <c r="J162" s="51" t="s">
        <v>1067</v>
      </c>
      <c r="K162" s="49">
        <v>50</v>
      </c>
      <c r="L162" s="49">
        <v>50</v>
      </c>
      <c r="M162" s="25">
        <v>0</v>
      </c>
      <c r="N162" s="25">
        <v>0</v>
      </c>
      <c r="O162" s="49" t="s">
        <v>1068</v>
      </c>
      <c r="P162" s="18" t="s">
        <v>1069</v>
      </c>
      <c r="Q162" s="18" t="s">
        <v>366</v>
      </c>
      <c r="R162" s="18" t="s">
        <v>104</v>
      </c>
      <c r="S162" s="18" t="s">
        <v>685</v>
      </c>
      <c r="T162" s="18"/>
      <c r="U162" s="18" t="s">
        <v>45</v>
      </c>
      <c r="V162" s="18" t="s">
        <v>367</v>
      </c>
      <c r="W162" s="52" t="s">
        <v>368</v>
      </c>
      <c r="X162" s="49">
        <v>144</v>
      </c>
      <c r="Y162" s="49">
        <v>527</v>
      </c>
      <c r="Z162" s="49">
        <v>78</v>
      </c>
      <c r="AA162" s="49">
        <v>244</v>
      </c>
      <c r="AB162" s="51">
        <f>Y162+AA162</f>
        <v>771</v>
      </c>
      <c r="AC162" s="18" t="s">
        <v>132</v>
      </c>
      <c r="AD162" s="18" t="s">
        <v>132</v>
      </c>
      <c r="AE162" s="53"/>
      <c r="AF162" s="18" t="s">
        <v>45</v>
      </c>
      <c r="AG162" s="18" t="s">
        <v>45</v>
      </c>
    </row>
    <row r="163" s="8" customFormat="1" ht="39" customHeight="1" spans="1:33">
      <c r="A163" s="25">
        <v>145</v>
      </c>
      <c r="B163" s="18" t="s">
        <v>97</v>
      </c>
      <c r="C163" s="18" t="s">
        <v>179</v>
      </c>
      <c r="D163" s="18" t="s">
        <v>191</v>
      </c>
      <c r="E163" s="18" t="s">
        <v>376</v>
      </c>
      <c r="F163" s="18" t="s">
        <v>99</v>
      </c>
      <c r="G163" s="18" t="s">
        <v>188</v>
      </c>
      <c r="H163" s="18" t="s">
        <v>189</v>
      </c>
      <c r="I163" s="25" t="s">
        <v>532</v>
      </c>
      <c r="J163" s="25" t="s">
        <v>682</v>
      </c>
      <c r="K163" s="25">
        <v>168.65</v>
      </c>
      <c r="L163" s="25">
        <v>168.65</v>
      </c>
      <c r="M163" s="25">
        <v>0</v>
      </c>
      <c r="N163" s="25">
        <v>0</v>
      </c>
      <c r="O163" s="18" t="s">
        <v>1070</v>
      </c>
      <c r="P163" s="18" t="s">
        <v>1071</v>
      </c>
      <c r="Q163" s="18" t="s">
        <v>1055</v>
      </c>
      <c r="R163" s="18" t="s">
        <v>104</v>
      </c>
      <c r="S163" s="18" t="s">
        <v>45</v>
      </c>
      <c r="T163" s="18"/>
      <c r="U163" s="18" t="s">
        <v>45</v>
      </c>
      <c r="V163" s="18" t="s">
        <v>367</v>
      </c>
      <c r="W163" s="25" t="s">
        <v>368</v>
      </c>
      <c r="X163" s="25">
        <v>126</v>
      </c>
      <c r="Y163" s="25">
        <v>506</v>
      </c>
      <c r="Z163" s="25">
        <v>28</v>
      </c>
      <c r="AA163" s="25">
        <v>114</v>
      </c>
      <c r="AB163" s="25">
        <v>506</v>
      </c>
      <c r="AC163" s="18" t="s">
        <v>132</v>
      </c>
      <c r="AD163" s="18" t="s">
        <v>132</v>
      </c>
      <c r="AE163" s="25"/>
      <c r="AF163" s="18" t="s">
        <v>45</v>
      </c>
      <c r="AG163" s="18" t="s">
        <v>45</v>
      </c>
    </row>
    <row r="164" s="8" customFormat="1" ht="39" customHeight="1" spans="1:33">
      <c r="A164" s="25">
        <v>146</v>
      </c>
      <c r="B164" s="18" t="s">
        <v>225</v>
      </c>
      <c r="C164" s="18" t="s">
        <v>292</v>
      </c>
      <c r="D164" s="18" t="s">
        <v>450</v>
      </c>
      <c r="E164" s="18" t="s">
        <v>1072</v>
      </c>
      <c r="F164" s="18" t="s">
        <v>99</v>
      </c>
      <c r="G164" s="18" t="s">
        <v>188</v>
      </c>
      <c r="H164" s="18" t="s">
        <v>1073</v>
      </c>
      <c r="I164" s="25" t="s">
        <v>532</v>
      </c>
      <c r="J164" s="25" t="s">
        <v>682</v>
      </c>
      <c r="K164" s="25">
        <v>90</v>
      </c>
      <c r="L164" s="25">
        <v>90</v>
      </c>
      <c r="M164" s="25">
        <v>0</v>
      </c>
      <c r="N164" s="25">
        <v>0</v>
      </c>
      <c r="O164" s="18" t="s">
        <v>1074</v>
      </c>
      <c r="P164" s="18" t="s">
        <v>1075</v>
      </c>
      <c r="Q164" s="18" t="s">
        <v>1050</v>
      </c>
      <c r="R164" s="18" t="s">
        <v>104</v>
      </c>
      <c r="S164" s="18" t="s">
        <v>45</v>
      </c>
      <c r="T164" s="18"/>
      <c r="U164" s="18" t="s">
        <v>45</v>
      </c>
      <c r="V164" s="18" t="s">
        <v>367</v>
      </c>
      <c r="W164" s="25" t="s">
        <v>368</v>
      </c>
      <c r="X164" s="25">
        <v>188</v>
      </c>
      <c r="Y164" s="25">
        <v>594</v>
      </c>
      <c r="Z164" s="25">
        <v>36</v>
      </c>
      <c r="AA164" s="25">
        <v>197</v>
      </c>
      <c r="AB164" s="25">
        <v>791</v>
      </c>
      <c r="AC164" s="18" t="s">
        <v>132</v>
      </c>
      <c r="AD164" s="18" t="s">
        <v>132</v>
      </c>
      <c r="AE164" s="18" t="s">
        <v>938</v>
      </c>
      <c r="AF164" s="18" t="s">
        <v>45</v>
      </c>
      <c r="AG164" s="18" t="s">
        <v>45</v>
      </c>
    </row>
    <row r="165" s="8" customFormat="1" ht="39" customHeight="1" spans="1:33">
      <c r="A165" s="25">
        <v>147</v>
      </c>
      <c r="B165" s="18" t="s">
        <v>97</v>
      </c>
      <c r="C165" s="18" t="s">
        <v>179</v>
      </c>
      <c r="D165" s="18" t="s">
        <v>191</v>
      </c>
      <c r="E165" s="18" t="s">
        <v>1076</v>
      </c>
      <c r="F165" s="18" t="s">
        <v>99</v>
      </c>
      <c r="G165" s="18" t="s">
        <v>188</v>
      </c>
      <c r="H165" s="18" t="s">
        <v>1047</v>
      </c>
      <c r="I165" s="25" t="s">
        <v>532</v>
      </c>
      <c r="J165" s="25" t="s">
        <v>682</v>
      </c>
      <c r="K165" s="25">
        <v>120</v>
      </c>
      <c r="L165" s="25">
        <v>120</v>
      </c>
      <c r="M165" s="25">
        <v>0</v>
      </c>
      <c r="N165" s="25">
        <v>0</v>
      </c>
      <c r="O165" s="18" t="s">
        <v>1077</v>
      </c>
      <c r="P165" s="18" t="s">
        <v>1078</v>
      </c>
      <c r="Q165" s="18" t="s">
        <v>1050</v>
      </c>
      <c r="R165" s="18" t="s">
        <v>104</v>
      </c>
      <c r="S165" s="18" t="s">
        <v>45</v>
      </c>
      <c r="T165" s="18"/>
      <c r="U165" s="18" t="s">
        <v>45</v>
      </c>
      <c r="V165" s="18" t="s">
        <v>367</v>
      </c>
      <c r="W165" s="25" t="s">
        <v>368</v>
      </c>
      <c r="X165" s="25">
        <v>62</v>
      </c>
      <c r="Y165" s="25">
        <v>298</v>
      </c>
      <c r="Z165" s="25">
        <v>15</v>
      </c>
      <c r="AA165" s="25">
        <v>56</v>
      </c>
      <c r="AB165" s="25">
        <v>298</v>
      </c>
      <c r="AC165" s="18" t="s">
        <v>132</v>
      </c>
      <c r="AD165" s="18" t="s">
        <v>132</v>
      </c>
      <c r="AE165" s="25"/>
      <c r="AF165" s="18" t="s">
        <v>45</v>
      </c>
      <c r="AG165" s="18" t="s">
        <v>45</v>
      </c>
    </row>
    <row r="166" s="8" customFormat="1" ht="39" customHeight="1" spans="1:33">
      <c r="A166" s="25">
        <v>148</v>
      </c>
      <c r="B166" s="18" t="s">
        <v>97</v>
      </c>
      <c r="C166" s="18" t="s">
        <v>179</v>
      </c>
      <c r="D166" s="18" t="s">
        <v>191</v>
      </c>
      <c r="E166" s="18" t="s">
        <v>1079</v>
      </c>
      <c r="F166" s="18" t="s">
        <v>99</v>
      </c>
      <c r="G166" s="18" t="s">
        <v>188</v>
      </c>
      <c r="H166" s="18" t="s">
        <v>1080</v>
      </c>
      <c r="I166" s="25" t="s">
        <v>532</v>
      </c>
      <c r="J166" s="25" t="s">
        <v>682</v>
      </c>
      <c r="K166" s="25">
        <v>53</v>
      </c>
      <c r="L166" s="25">
        <v>53</v>
      </c>
      <c r="M166" s="25">
        <v>0</v>
      </c>
      <c r="N166" s="25">
        <v>0</v>
      </c>
      <c r="O166" s="18" t="s">
        <v>1081</v>
      </c>
      <c r="P166" s="18" t="s">
        <v>1058</v>
      </c>
      <c r="Q166" s="18" t="s">
        <v>1055</v>
      </c>
      <c r="R166" s="18" t="s">
        <v>104</v>
      </c>
      <c r="S166" s="18" t="s">
        <v>45</v>
      </c>
      <c r="T166" s="18"/>
      <c r="U166" s="18" t="s">
        <v>45</v>
      </c>
      <c r="V166" s="18" t="s">
        <v>367</v>
      </c>
      <c r="W166" s="25" t="s">
        <v>368</v>
      </c>
      <c r="X166" s="25">
        <v>43</v>
      </c>
      <c r="Y166" s="25">
        <v>196</v>
      </c>
      <c r="Z166" s="25">
        <v>14</v>
      </c>
      <c r="AA166" s="25">
        <v>50</v>
      </c>
      <c r="AB166" s="25">
        <v>256</v>
      </c>
      <c r="AC166" s="18" t="s">
        <v>132</v>
      </c>
      <c r="AD166" s="18" t="s">
        <v>132</v>
      </c>
      <c r="AE166" s="25"/>
      <c r="AF166" s="18" t="s">
        <v>45</v>
      </c>
      <c r="AG166" s="18" t="s">
        <v>45</v>
      </c>
    </row>
    <row r="167" s="8" customFormat="1" ht="39" customHeight="1" spans="1:33">
      <c r="A167" s="25">
        <v>149</v>
      </c>
      <c r="B167" s="18" t="s">
        <v>225</v>
      </c>
      <c r="C167" s="18" t="s">
        <v>292</v>
      </c>
      <c r="D167" s="18" t="s">
        <v>293</v>
      </c>
      <c r="E167" s="18" t="s">
        <v>1082</v>
      </c>
      <c r="F167" s="18" t="s">
        <v>99</v>
      </c>
      <c r="G167" s="18" t="s">
        <v>188</v>
      </c>
      <c r="H167" s="18" t="s">
        <v>1073</v>
      </c>
      <c r="I167" s="25" t="s">
        <v>532</v>
      </c>
      <c r="J167" s="25" t="s">
        <v>682</v>
      </c>
      <c r="K167" s="25">
        <v>35</v>
      </c>
      <c r="L167" s="25">
        <v>35</v>
      </c>
      <c r="M167" s="25">
        <v>0</v>
      </c>
      <c r="N167" s="25">
        <v>0</v>
      </c>
      <c r="O167" s="18" t="s">
        <v>1083</v>
      </c>
      <c r="P167" s="18" t="s">
        <v>1084</v>
      </c>
      <c r="Q167" s="18" t="s">
        <v>1050</v>
      </c>
      <c r="R167" s="18" t="s">
        <v>104</v>
      </c>
      <c r="S167" s="18" t="s">
        <v>45</v>
      </c>
      <c r="T167" s="18"/>
      <c r="U167" s="18" t="s">
        <v>45</v>
      </c>
      <c r="V167" s="18" t="s">
        <v>367</v>
      </c>
      <c r="W167" s="25" t="s">
        <v>368</v>
      </c>
      <c r="X167" s="25">
        <v>40</v>
      </c>
      <c r="Y167" s="25">
        <v>141</v>
      </c>
      <c r="Z167" s="25">
        <v>7</v>
      </c>
      <c r="AA167" s="25">
        <v>27</v>
      </c>
      <c r="AB167" s="25">
        <v>168</v>
      </c>
      <c r="AC167" s="18" t="s">
        <v>132</v>
      </c>
      <c r="AD167" s="18" t="s">
        <v>132</v>
      </c>
      <c r="AE167" s="25"/>
      <c r="AF167" s="18" t="s">
        <v>45</v>
      </c>
      <c r="AG167" s="18" t="s">
        <v>45</v>
      </c>
    </row>
    <row r="168" s="8" customFormat="1" ht="39" customHeight="1" spans="1:33">
      <c r="A168" s="25">
        <v>150</v>
      </c>
      <c r="B168" s="18" t="s">
        <v>97</v>
      </c>
      <c r="C168" s="18" t="s">
        <v>179</v>
      </c>
      <c r="D168" s="18" t="s">
        <v>191</v>
      </c>
      <c r="E168" s="18" t="s">
        <v>1085</v>
      </c>
      <c r="F168" s="18" t="s">
        <v>99</v>
      </c>
      <c r="G168" s="18" t="s">
        <v>188</v>
      </c>
      <c r="H168" s="18" t="s">
        <v>189</v>
      </c>
      <c r="I168" s="25" t="s">
        <v>532</v>
      </c>
      <c r="J168" s="25" t="s">
        <v>682</v>
      </c>
      <c r="K168" s="25">
        <v>20.14</v>
      </c>
      <c r="L168" s="25">
        <v>20.14</v>
      </c>
      <c r="M168" s="25">
        <v>0</v>
      </c>
      <c r="N168" s="25">
        <v>0</v>
      </c>
      <c r="O168" s="25" t="s">
        <v>1086</v>
      </c>
      <c r="P168" s="18" t="s">
        <v>1058</v>
      </c>
      <c r="Q168" s="18" t="s">
        <v>1055</v>
      </c>
      <c r="R168" s="18" t="s">
        <v>104</v>
      </c>
      <c r="S168" s="18" t="s">
        <v>45</v>
      </c>
      <c r="T168" s="18"/>
      <c r="U168" s="18" t="s">
        <v>45</v>
      </c>
      <c r="V168" s="18" t="s">
        <v>367</v>
      </c>
      <c r="W168" s="25" t="s">
        <v>368</v>
      </c>
      <c r="X168" s="25">
        <v>109</v>
      </c>
      <c r="Y168" s="25">
        <v>423</v>
      </c>
      <c r="Z168" s="25">
        <v>22</v>
      </c>
      <c r="AA168" s="25">
        <v>75</v>
      </c>
      <c r="AB168" s="25">
        <v>423</v>
      </c>
      <c r="AC168" s="18" t="s">
        <v>132</v>
      </c>
      <c r="AD168" s="18" t="s">
        <v>132</v>
      </c>
      <c r="AE168" s="25"/>
      <c r="AF168" s="18" t="s">
        <v>45</v>
      </c>
      <c r="AG168" s="18" t="s">
        <v>45</v>
      </c>
    </row>
    <row r="169" s="8" customFormat="1" ht="39" customHeight="1" spans="1:33">
      <c r="A169" s="25">
        <v>151</v>
      </c>
      <c r="B169" s="18" t="s">
        <v>97</v>
      </c>
      <c r="C169" s="18" t="s">
        <v>179</v>
      </c>
      <c r="D169" s="18" t="s">
        <v>191</v>
      </c>
      <c r="E169" s="18" t="s">
        <v>1087</v>
      </c>
      <c r="F169" s="18" t="s">
        <v>99</v>
      </c>
      <c r="G169" s="18" t="s">
        <v>188</v>
      </c>
      <c r="H169" s="18" t="s">
        <v>1088</v>
      </c>
      <c r="I169" s="25" t="s">
        <v>532</v>
      </c>
      <c r="J169" s="25" t="s">
        <v>682</v>
      </c>
      <c r="K169" s="25">
        <v>32</v>
      </c>
      <c r="L169" s="25">
        <v>32</v>
      </c>
      <c r="M169" s="25">
        <v>0</v>
      </c>
      <c r="N169" s="25">
        <v>0</v>
      </c>
      <c r="O169" s="18" t="s">
        <v>1089</v>
      </c>
      <c r="P169" s="18" t="s">
        <v>1058</v>
      </c>
      <c r="Q169" s="18" t="s">
        <v>1055</v>
      </c>
      <c r="R169" s="18" t="s">
        <v>104</v>
      </c>
      <c r="S169" s="18" t="s">
        <v>45</v>
      </c>
      <c r="T169" s="18"/>
      <c r="U169" s="18" t="s">
        <v>45</v>
      </c>
      <c r="V169" s="18" t="s">
        <v>367</v>
      </c>
      <c r="W169" s="25" t="s">
        <v>368</v>
      </c>
      <c r="X169" s="25">
        <v>42</v>
      </c>
      <c r="Y169" s="25">
        <v>155</v>
      </c>
      <c r="Z169" s="25">
        <v>4</v>
      </c>
      <c r="AA169" s="25">
        <v>15</v>
      </c>
      <c r="AB169" s="25">
        <v>155</v>
      </c>
      <c r="AC169" s="18" t="s">
        <v>132</v>
      </c>
      <c r="AD169" s="18" t="s">
        <v>132</v>
      </c>
      <c r="AE169" s="25"/>
      <c r="AF169" s="18" t="s">
        <v>45</v>
      </c>
      <c r="AG169" s="18" t="s">
        <v>45</v>
      </c>
    </row>
    <row r="170" s="8" customFormat="1" ht="39" customHeight="1" spans="1:33">
      <c r="A170" s="25">
        <v>152</v>
      </c>
      <c r="B170" s="18" t="s">
        <v>97</v>
      </c>
      <c r="C170" s="18" t="s">
        <v>179</v>
      </c>
      <c r="D170" s="18" t="s">
        <v>191</v>
      </c>
      <c r="E170" s="18" t="s">
        <v>1090</v>
      </c>
      <c r="F170" s="18" t="s">
        <v>99</v>
      </c>
      <c r="G170" s="18" t="s">
        <v>188</v>
      </c>
      <c r="H170" s="18" t="s">
        <v>1088</v>
      </c>
      <c r="I170" s="25" t="s">
        <v>532</v>
      </c>
      <c r="J170" s="25" t="s">
        <v>682</v>
      </c>
      <c r="K170" s="25">
        <v>32</v>
      </c>
      <c r="L170" s="25">
        <v>32</v>
      </c>
      <c r="M170" s="25">
        <v>0</v>
      </c>
      <c r="N170" s="25">
        <v>0</v>
      </c>
      <c r="O170" s="18" t="s">
        <v>1089</v>
      </c>
      <c r="P170" s="18" t="s">
        <v>1091</v>
      </c>
      <c r="Q170" s="18" t="s">
        <v>1055</v>
      </c>
      <c r="R170" s="18" t="s">
        <v>104</v>
      </c>
      <c r="S170" s="18" t="s">
        <v>45</v>
      </c>
      <c r="T170" s="18"/>
      <c r="U170" s="18" t="s">
        <v>45</v>
      </c>
      <c r="V170" s="18" t="s">
        <v>367</v>
      </c>
      <c r="W170" s="25" t="s">
        <v>368</v>
      </c>
      <c r="X170" s="25">
        <v>26</v>
      </c>
      <c r="Y170" s="25">
        <v>96</v>
      </c>
      <c r="Z170" s="25">
        <v>4</v>
      </c>
      <c r="AA170" s="25">
        <v>14</v>
      </c>
      <c r="AB170" s="25">
        <v>96</v>
      </c>
      <c r="AC170" s="18" t="s">
        <v>132</v>
      </c>
      <c r="AD170" s="18" t="s">
        <v>132</v>
      </c>
      <c r="AE170" s="25"/>
      <c r="AF170" s="18" t="s">
        <v>45</v>
      </c>
      <c r="AG170" s="18" t="s">
        <v>45</v>
      </c>
    </row>
    <row r="171" s="8" customFormat="1" ht="39" customHeight="1" spans="1:33">
      <c r="A171" s="25">
        <v>153</v>
      </c>
      <c r="B171" s="18" t="s">
        <v>225</v>
      </c>
      <c r="C171" s="18" t="s">
        <v>292</v>
      </c>
      <c r="D171" s="18" t="s">
        <v>293</v>
      </c>
      <c r="E171" s="18" t="s">
        <v>1092</v>
      </c>
      <c r="F171" s="18" t="s">
        <v>99</v>
      </c>
      <c r="G171" s="18" t="s">
        <v>188</v>
      </c>
      <c r="H171" s="18" t="s">
        <v>1080</v>
      </c>
      <c r="I171" s="25" t="s">
        <v>532</v>
      </c>
      <c r="J171" s="25" t="s">
        <v>682</v>
      </c>
      <c r="K171" s="25">
        <v>13</v>
      </c>
      <c r="L171" s="25">
        <v>13</v>
      </c>
      <c r="M171" s="25">
        <v>0</v>
      </c>
      <c r="N171" s="25">
        <v>0</v>
      </c>
      <c r="O171" s="18" t="s">
        <v>1093</v>
      </c>
      <c r="P171" s="18" t="s">
        <v>1091</v>
      </c>
      <c r="Q171" s="18" t="s">
        <v>1055</v>
      </c>
      <c r="R171" s="18" t="s">
        <v>104</v>
      </c>
      <c r="S171" s="18" t="s">
        <v>45</v>
      </c>
      <c r="T171" s="18"/>
      <c r="U171" s="18" t="s">
        <v>45</v>
      </c>
      <c r="V171" s="18" t="s">
        <v>367</v>
      </c>
      <c r="W171" s="25" t="s">
        <v>368</v>
      </c>
      <c r="X171" s="25"/>
      <c r="Y171" s="25"/>
      <c r="Z171" s="25">
        <v>66</v>
      </c>
      <c r="AA171" s="25">
        <v>199</v>
      </c>
      <c r="AB171" s="25"/>
      <c r="AC171" s="18" t="s">
        <v>132</v>
      </c>
      <c r="AD171" s="18" t="s">
        <v>132</v>
      </c>
      <c r="AE171" s="25"/>
      <c r="AF171" s="18" t="s">
        <v>45</v>
      </c>
      <c r="AG171" s="18" t="s">
        <v>45</v>
      </c>
    </row>
    <row r="172" s="8" customFormat="1" ht="39" customHeight="1" spans="1:33">
      <c r="A172" s="25">
        <v>154</v>
      </c>
      <c r="B172" s="18" t="s">
        <v>225</v>
      </c>
      <c r="C172" s="18" t="s">
        <v>292</v>
      </c>
      <c r="D172" s="18" t="s">
        <v>293</v>
      </c>
      <c r="E172" s="18" t="s">
        <v>1094</v>
      </c>
      <c r="F172" s="18" t="s">
        <v>99</v>
      </c>
      <c r="G172" s="18" t="s">
        <v>188</v>
      </c>
      <c r="H172" s="18" t="s">
        <v>370</v>
      </c>
      <c r="I172" s="25" t="s">
        <v>532</v>
      </c>
      <c r="J172" s="25" t="s">
        <v>682</v>
      </c>
      <c r="K172" s="25">
        <v>1.1</v>
      </c>
      <c r="L172" s="25">
        <v>1.1</v>
      </c>
      <c r="M172" s="25">
        <v>0</v>
      </c>
      <c r="N172" s="25">
        <v>0</v>
      </c>
      <c r="O172" s="18" t="s">
        <v>1095</v>
      </c>
      <c r="P172" s="18" t="s">
        <v>1091</v>
      </c>
      <c r="Q172" s="18" t="s">
        <v>1055</v>
      </c>
      <c r="R172" s="18" t="s">
        <v>104</v>
      </c>
      <c r="S172" s="18" t="s">
        <v>45</v>
      </c>
      <c r="T172" s="18"/>
      <c r="U172" s="18" t="s">
        <v>45</v>
      </c>
      <c r="V172" s="18" t="s">
        <v>367</v>
      </c>
      <c r="W172" s="25" t="s">
        <v>368</v>
      </c>
      <c r="X172" s="25">
        <v>259</v>
      </c>
      <c r="Y172" s="25">
        <v>972</v>
      </c>
      <c r="Z172" s="25">
        <v>63</v>
      </c>
      <c r="AA172" s="25">
        <v>213</v>
      </c>
      <c r="AB172" s="25">
        <v>972</v>
      </c>
      <c r="AC172" s="18" t="s">
        <v>132</v>
      </c>
      <c r="AD172" s="18" t="s">
        <v>132</v>
      </c>
      <c r="AE172" s="25"/>
      <c r="AF172" s="18" t="s">
        <v>45</v>
      </c>
      <c r="AG172" s="18" t="s">
        <v>45</v>
      </c>
    </row>
    <row r="173" s="8" customFormat="1" ht="39" customHeight="1" spans="1:33">
      <c r="A173" s="25">
        <v>155</v>
      </c>
      <c r="B173" s="18" t="s">
        <v>225</v>
      </c>
      <c r="C173" s="18" t="s">
        <v>292</v>
      </c>
      <c r="D173" s="18" t="s">
        <v>293</v>
      </c>
      <c r="E173" s="18" t="s">
        <v>1096</v>
      </c>
      <c r="F173" s="18" t="s">
        <v>99</v>
      </c>
      <c r="G173" s="18" t="s">
        <v>188</v>
      </c>
      <c r="H173" s="18" t="s">
        <v>1066</v>
      </c>
      <c r="I173" s="25" t="s">
        <v>532</v>
      </c>
      <c r="J173" s="25" t="s">
        <v>682</v>
      </c>
      <c r="K173" s="25">
        <v>8</v>
      </c>
      <c r="L173" s="25">
        <v>8</v>
      </c>
      <c r="M173" s="25">
        <v>0</v>
      </c>
      <c r="N173" s="25">
        <v>0</v>
      </c>
      <c r="O173" s="18" t="s">
        <v>1097</v>
      </c>
      <c r="P173" s="18" t="s">
        <v>1098</v>
      </c>
      <c r="Q173" s="18" t="s">
        <v>1050</v>
      </c>
      <c r="R173" s="18" t="s">
        <v>104</v>
      </c>
      <c r="S173" s="18" t="s">
        <v>45</v>
      </c>
      <c r="T173" s="18"/>
      <c r="U173" s="18" t="s">
        <v>45</v>
      </c>
      <c r="V173" s="18" t="s">
        <v>367</v>
      </c>
      <c r="W173" s="25" t="s">
        <v>368</v>
      </c>
      <c r="X173" s="25">
        <v>71</v>
      </c>
      <c r="Y173" s="25">
        <v>229</v>
      </c>
      <c r="Z173" s="25">
        <v>22</v>
      </c>
      <c r="AA173" s="25">
        <v>77</v>
      </c>
      <c r="AB173" s="25">
        <v>229</v>
      </c>
      <c r="AC173" s="18" t="s">
        <v>132</v>
      </c>
      <c r="AD173" s="18" t="s">
        <v>132</v>
      </c>
      <c r="AE173" s="25"/>
      <c r="AF173" s="18" t="s">
        <v>45</v>
      </c>
      <c r="AG173" s="18" t="s">
        <v>45</v>
      </c>
    </row>
    <row r="174" s="8" customFormat="1" ht="90" spans="1:33">
      <c r="A174" s="25">
        <v>156</v>
      </c>
      <c r="B174" s="18" t="s">
        <v>225</v>
      </c>
      <c r="C174" s="18" t="s">
        <v>292</v>
      </c>
      <c r="D174" s="18" t="s">
        <v>427</v>
      </c>
      <c r="E174" s="18" t="s">
        <v>1099</v>
      </c>
      <c r="F174" s="18" t="s">
        <v>99</v>
      </c>
      <c r="G174" s="18" t="s">
        <v>188</v>
      </c>
      <c r="H174" s="18" t="s">
        <v>1066</v>
      </c>
      <c r="I174" s="25" t="s">
        <v>532</v>
      </c>
      <c r="J174" s="25" t="s">
        <v>682</v>
      </c>
      <c r="K174" s="25">
        <v>10</v>
      </c>
      <c r="L174" s="25">
        <v>10</v>
      </c>
      <c r="M174" s="25">
        <v>0</v>
      </c>
      <c r="N174" s="25">
        <v>0</v>
      </c>
      <c r="O174" s="25" t="s">
        <v>1100</v>
      </c>
      <c r="P174" s="18" t="s">
        <v>1098</v>
      </c>
      <c r="Q174" s="18" t="s">
        <v>1050</v>
      </c>
      <c r="R174" s="18" t="s">
        <v>104</v>
      </c>
      <c r="S174" s="18" t="s">
        <v>45</v>
      </c>
      <c r="T174" s="18"/>
      <c r="U174" s="18" t="s">
        <v>45</v>
      </c>
      <c r="V174" s="18" t="s">
        <v>367</v>
      </c>
      <c r="W174" s="25" t="s">
        <v>368</v>
      </c>
      <c r="X174" s="25">
        <v>153</v>
      </c>
      <c r="Y174" s="25">
        <v>543</v>
      </c>
      <c r="Z174" s="25">
        <v>61</v>
      </c>
      <c r="AA174" s="25">
        <v>202</v>
      </c>
      <c r="AB174" s="25">
        <v>543</v>
      </c>
      <c r="AC174" s="18" t="s">
        <v>132</v>
      </c>
      <c r="AD174" s="18" t="s">
        <v>132</v>
      </c>
      <c r="AE174" s="25"/>
      <c r="AF174" s="18" t="s">
        <v>45</v>
      </c>
      <c r="AG174" s="18" t="s">
        <v>45</v>
      </c>
    </row>
    <row r="175" s="8" customFormat="1" ht="38" customHeight="1" spans="1:33">
      <c r="A175" s="25">
        <v>157</v>
      </c>
      <c r="B175" s="18" t="s">
        <v>225</v>
      </c>
      <c r="C175" s="18" t="s">
        <v>292</v>
      </c>
      <c r="D175" s="18" t="s">
        <v>293</v>
      </c>
      <c r="E175" s="18" t="s">
        <v>1101</v>
      </c>
      <c r="F175" s="18" t="s">
        <v>99</v>
      </c>
      <c r="G175" s="18" t="s">
        <v>188</v>
      </c>
      <c r="H175" s="18" t="s">
        <v>1088</v>
      </c>
      <c r="I175" s="25" t="s">
        <v>532</v>
      </c>
      <c r="J175" s="25" t="s">
        <v>682</v>
      </c>
      <c r="K175" s="25">
        <v>1.2</v>
      </c>
      <c r="L175" s="25">
        <v>1.2</v>
      </c>
      <c r="M175" s="25">
        <v>0</v>
      </c>
      <c r="N175" s="25">
        <v>0</v>
      </c>
      <c r="O175" s="18" t="s">
        <v>1102</v>
      </c>
      <c r="P175" s="18" t="s">
        <v>1098</v>
      </c>
      <c r="Q175" s="18" t="s">
        <v>1050</v>
      </c>
      <c r="R175" s="18" t="s">
        <v>104</v>
      </c>
      <c r="S175" s="18" t="s">
        <v>45</v>
      </c>
      <c r="T175" s="18"/>
      <c r="U175" s="18" t="s">
        <v>45</v>
      </c>
      <c r="V175" s="18" t="s">
        <v>367</v>
      </c>
      <c r="W175" s="25" t="s">
        <v>368</v>
      </c>
      <c r="X175" s="25">
        <v>446</v>
      </c>
      <c r="Y175" s="25">
        <v>1675</v>
      </c>
      <c r="Z175" s="25">
        <v>72</v>
      </c>
      <c r="AA175" s="25">
        <v>272</v>
      </c>
      <c r="AB175" s="25">
        <v>1675</v>
      </c>
      <c r="AC175" s="18" t="s">
        <v>132</v>
      </c>
      <c r="AD175" s="18" t="s">
        <v>132</v>
      </c>
      <c r="AE175" s="25"/>
      <c r="AF175" s="18" t="s">
        <v>45</v>
      </c>
      <c r="AG175" s="18" t="s">
        <v>45</v>
      </c>
    </row>
    <row r="176" s="7" customFormat="1" ht="18.75" spans="1:33">
      <c r="A176" s="25"/>
      <c r="B176" s="26" t="s">
        <v>561</v>
      </c>
      <c r="C176" s="26"/>
      <c r="D176" s="26"/>
      <c r="E176" s="26"/>
      <c r="F176" s="18"/>
      <c r="G176" s="18"/>
      <c r="H176" s="18"/>
      <c r="I176" s="25"/>
      <c r="J176" s="25"/>
      <c r="K176" s="28">
        <f t="shared" ref="K176:N176" si="7">SUM(K177:K192)</f>
        <v>1452</v>
      </c>
      <c r="L176" s="28">
        <f t="shared" si="7"/>
        <v>1452</v>
      </c>
      <c r="M176" s="28">
        <f t="shared" si="7"/>
        <v>0</v>
      </c>
      <c r="N176" s="28">
        <f t="shared" si="7"/>
        <v>0</v>
      </c>
      <c r="O176" s="18"/>
      <c r="P176" s="18"/>
      <c r="Q176" s="18"/>
      <c r="R176" s="18"/>
      <c r="S176" s="18"/>
      <c r="T176" s="18"/>
      <c r="U176" s="18"/>
      <c r="V176" s="18"/>
      <c r="W176" s="25"/>
      <c r="X176" s="48"/>
      <c r="Y176" s="48"/>
      <c r="Z176" s="48"/>
      <c r="AA176" s="48"/>
      <c r="AB176" s="48"/>
      <c r="AC176" s="18"/>
      <c r="AD176" s="18"/>
      <c r="AE176" s="18"/>
      <c r="AF176" s="18"/>
      <c r="AG176" s="18"/>
    </row>
    <row r="177" s="8" customFormat="1" ht="55" customHeight="1" spans="1:33">
      <c r="A177" s="25">
        <v>174</v>
      </c>
      <c r="B177" s="18" t="s">
        <v>97</v>
      </c>
      <c r="C177" s="18" t="s">
        <v>179</v>
      </c>
      <c r="D177" s="18" t="s">
        <v>191</v>
      </c>
      <c r="E177" s="18" t="s">
        <v>1103</v>
      </c>
      <c r="F177" s="18" t="s">
        <v>99</v>
      </c>
      <c r="G177" s="18" t="s">
        <v>379</v>
      </c>
      <c r="H177" s="18" t="s">
        <v>390</v>
      </c>
      <c r="I177" s="25" t="s">
        <v>381</v>
      </c>
      <c r="J177" s="25" t="s">
        <v>382</v>
      </c>
      <c r="K177" s="25">
        <v>15</v>
      </c>
      <c r="L177" s="25">
        <v>15</v>
      </c>
      <c r="M177" s="25">
        <v>0</v>
      </c>
      <c r="N177" s="25">
        <v>0</v>
      </c>
      <c r="O177" s="18" t="s">
        <v>1104</v>
      </c>
      <c r="P177" s="18" t="s">
        <v>1105</v>
      </c>
      <c r="Q177" s="18" t="s">
        <v>393</v>
      </c>
      <c r="R177" s="18" t="s">
        <v>132</v>
      </c>
      <c r="S177" s="18" t="s">
        <v>48</v>
      </c>
      <c r="T177" s="18"/>
      <c r="U177" s="18" t="s">
        <v>48</v>
      </c>
      <c r="V177" s="18" t="s">
        <v>386</v>
      </c>
      <c r="W177" s="168" t="s">
        <v>387</v>
      </c>
      <c r="X177" s="25">
        <v>63</v>
      </c>
      <c r="Y177" s="25">
        <v>213</v>
      </c>
      <c r="Z177" s="25">
        <v>7</v>
      </c>
      <c r="AA177" s="25">
        <v>16</v>
      </c>
      <c r="AB177" s="25">
        <v>213</v>
      </c>
      <c r="AC177" s="18" t="s">
        <v>132</v>
      </c>
      <c r="AD177" s="18" t="s">
        <v>132</v>
      </c>
      <c r="AE177" s="18" t="s">
        <v>1106</v>
      </c>
      <c r="AF177" s="18" t="s">
        <v>48</v>
      </c>
      <c r="AG177" s="18" t="s">
        <v>48</v>
      </c>
    </row>
    <row r="178" s="8" customFormat="1" ht="31" customHeight="1" spans="1:33">
      <c r="A178" s="25">
        <v>159</v>
      </c>
      <c r="B178" s="18" t="s">
        <v>225</v>
      </c>
      <c r="C178" s="18" t="s">
        <v>292</v>
      </c>
      <c r="D178" s="18" t="s">
        <v>716</v>
      </c>
      <c r="E178" s="18" t="s">
        <v>1107</v>
      </c>
      <c r="F178" s="18" t="s">
        <v>99</v>
      </c>
      <c r="G178" s="18" t="s">
        <v>379</v>
      </c>
      <c r="H178" s="18" t="s">
        <v>396</v>
      </c>
      <c r="I178" s="25" t="s">
        <v>381</v>
      </c>
      <c r="J178" s="25" t="s">
        <v>382</v>
      </c>
      <c r="K178" s="25">
        <v>25</v>
      </c>
      <c r="L178" s="25">
        <v>25</v>
      </c>
      <c r="M178" s="25">
        <v>0</v>
      </c>
      <c r="N178" s="25">
        <v>0</v>
      </c>
      <c r="O178" s="18" t="s">
        <v>1108</v>
      </c>
      <c r="P178" s="18" t="s">
        <v>1109</v>
      </c>
      <c r="Q178" s="18" t="s">
        <v>393</v>
      </c>
      <c r="R178" s="18" t="s">
        <v>132</v>
      </c>
      <c r="S178" s="18" t="s">
        <v>48</v>
      </c>
      <c r="T178" s="18"/>
      <c r="U178" s="18" t="s">
        <v>48</v>
      </c>
      <c r="V178" s="18" t="s">
        <v>386</v>
      </c>
      <c r="W178" s="168" t="s">
        <v>387</v>
      </c>
      <c r="X178" s="25">
        <v>96</v>
      </c>
      <c r="Y178" s="25">
        <v>374</v>
      </c>
      <c r="Z178" s="25">
        <v>32</v>
      </c>
      <c r="AA178" s="25">
        <v>109</v>
      </c>
      <c r="AB178" s="25">
        <v>374</v>
      </c>
      <c r="AC178" s="18" t="s">
        <v>132</v>
      </c>
      <c r="AD178" s="18" t="s">
        <v>132</v>
      </c>
      <c r="AE178" s="18" t="s">
        <v>1110</v>
      </c>
      <c r="AF178" s="18" t="s">
        <v>48</v>
      </c>
      <c r="AG178" s="18" t="s">
        <v>48</v>
      </c>
    </row>
    <row r="179" s="8" customFormat="1" ht="41" customHeight="1" spans="1:33">
      <c r="A179" s="25">
        <v>160</v>
      </c>
      <c r="B179" s="18" t="s">
        <v>97</v>
      </c>
      <c r="C179" s="42" t="s">
        <v>179</v>
      </c>
      <c r="D179" s="42" t="s">
        <v>191</v>
      </c>
      <c r="E179" s="18" t="s">
        <v>1111</v>
      </c>
      <c r="F179" s="18" t="s">
        <v>99</v>
      </c>
      <c r="G179" s="18" t="s">
        <v>379</v>
      </c>
      <c r="H179" s="18" t="s">
        <v>631</v>
      </c>
      <c r="I179" s="45" t="s">
        <v>397</v>
      </c>
      <c r="J179" s="45" t="s">
        <v>398</v>
      </c>
      <c r="K179" s="25">
        <v>496</v>
      </c>
      <c r="L179" s="25">
        <v>496</v>
      </c>
      <c r="M179" s="25">
        <v>0</v>
      </c>
      <c r="N179" s="25">
        <v>0</v>
      </c>
      <c r="O179" s="18" t="s">
        <v>1112</v>
      </c>
      <c r="P179" s="42" t="s">
        <v>1113</v>
      </c>
      <c r="Q179" s="42" t="s">
        <v>393</v>
      </c>
      <c r="R179" s="42" t="s">
        <v>132</v>
      </c>
      <c r="S179" s="42" t="s">
        <v>48</v>
      </c>
      <c r="T179" s="42"/>
      <c r="U179" s="18" t="s">
        <v>48</v>
      </c>
      <c r="V179" s="42" t="s">
        <v>386</v>
      </c>
      <c r="W179" s="169" t="s">
        <v>387</v>
      </c>
      <c r="X179" s="45">
        <v>227</v>
      </c>
      <c r="Y179" s="45">
        <v>863</v>
      </c>
      <c r="Z179" s="45">
        <v>52</v>
      </c>
      <c r="AA179" s="45">
        <v>177</v>
      </c>
      <c r="AB179" s="45">
        <v>177</v>
      </c>
      <c r="AC179" s="42" t="s">
        <v>132</v>
      </c>
      <c r="AD179" s="42" t="s">
        <v>132</v>
      </c>
      <c r="AE179" s="42" t="s">
        <v>1114</v>
      </c>
      <c r="AF179" s="42" t="s">
        <v>48</v>
      </c>
      <c r="AG179" s="42" t="s">
        <v>48</v>
      </c>
    </row>
    <row r="180" s="8" customFormat="1" ht="33" customHeight="1" spans="1:33">
      <c r="A180" s="25">
        <v>161</v>
      </c>
      <c r="B180" s="18" t="s">
        <v>225</v>
      </c>
      <c r="C180" s="18" t="s">
        <v>292</v>
      </c>
      <c r="D180" s="18" t="s">
        <v>293</v>
      </c>
      <c r="E180" s="18" t="s">
        <v>1115</v>
      </c>
      <c r="F180" s="18" t="s">
        <v>99</v>
      </c>
      <c r="G180" s="18" t="s">
        <v>379</v>
      </c>
      <c r="H180" s="18" t="s">
        <v>390</v>
      </c>
      <c r="I180" s="25" t="s">
        <v>397</v>
      </c>
      <c r="J180" s="25" t="s">
        <v>398</v>
      </c>
      <c r="K180" s="25">
        <v>15</v>
      </c>
      <c r="L180" s="25">
        <v>15</v>
      </c>
      <c r="M180" s="25">
        <v>0</v>
      </c>
      <c r="N180" s="25">
        <v>0</v>
      </c>
      <c r="O180" s="18" t="s">
        <v>1116</v>
      </c>
      <c r="P180" s="18" t="s">
        <v>1117</v>
      </c>
      <c r="Q180" s="18" t="s">
        <v>393</v>
      </c>
      <c r="R180" s="18" t="s">
        <v>132</v>
      </c>
      <c r="S180" s="18" t="s">
        <v>48</v>
      </c>
      <c r="T180" s="18"/>
      <c r="U180" s="18" t="s">
        <v>48</v>
      </c>
      <c r="V180" s="18" t="s">
        <v>386</v>
      </c>
      <c r="W180" s="168" t="s">
        <v>387</v>
      </c>
      <c r="X180" s="25">
        <v>63</v>
      </c>
      <c r="Y180" s="25">
        <v>213</v>
      </c>
      <c r="Z180" s="25">
        <v>7</v>
      </c>
      <c r="AA180" s="25">
        <v>16</v>
      </c>
      <c r="AB180" s="25">
        <v>213</v>
      </c>
      <c r="AC180" s="18" t="s">
        <v>104</v>
      </c>
      <c r="AD180" s="18" t="s">
        <v>132</v>
      </c>
      <c r="AE180" s="18" t="s">
        <v>1118</v>
      </c>
      <c r="AF180" s="18" t="s">
        <v>48</v>
      </c>
      <c r="AG180" s="18" t="s">
        <v>48</v>
      </c>
    </row>
    <row r="181" s="8" customFormat="1" ht="33" customHeight="1" spans="1:33">
      <c r="A181" s="25">
        <v>162</v>
      </c>
      <c r="B181" s="18" t="s">
        <v>225</v>
      </c>
      <c r="C181" s="18" t="s">
        <v>292</v>
      </c>
      <c r="D181" s="18" t="s">
        <v>716</v>
      </c>
      <c r="E181" s="18" t="s">
        <v>1119</v>
      </c>
      <c r="F181" s="18" t="s">
        <v>99</v>
      </c>
      <c r="G181" s="18" t="s">
        <v>379</v>
      </c>
      <c r="H181" s="18" t="s">
        <v>390</v>
      </c>
      <c r="I181" s="25" t="s">
        <v>397</v>
      </c>
      <c r="J181" s="25" t="s">
        <v>398</v>
      </c>
      <c r="K181" s="25">
        <v>100</v>
      </c>
      <c r="L181" s="25">
        <v>100</v>
      </c>
      <c r="M181" s="25">
        <v>0</v>
      </c>
      <c r="N181" s="25">
        <v>0</v>
      </c>
      <c r="O181" s="18" t="s">
        <v>1120</v>
      </c>
      <c r="P181" s="18" t="s">
        <v>1121</v>
      </c>
      <c r="Q181" s="18" t="s">
        <v>393</v>
      </c>
      <c r="R181" s="18" t="s">
        <v>132</v>
      </c>
      <c r="S181" s="18" t="s">
        <v>48</v>
      </c>
      <c r="T181" s="18"/>
      <c r="U181" s="18" t="s">
        <v>48</v>
      </c>
      <c r="V181" s="18" t="s">
        <v>386</v>
      </c>
      <c r="W181" s="168" t="s">
        <v>387</v>
      </c>
      <c r="X181" s="25">
        <v>151</v>
      </c>
      <c r="Y181" s="25">
        <v>547</v>
      </c>
      <c r="Z181" s="25">
        <v>22</v>
      </c>
      <c r="AA181" s="25">
        <v>79</v>
      </c>
      <c r="AB181" s="25">
        <v>547</v>
      </c>
      <c r="AC181" s="18" t="s">
        <v>132</v>
      </c>
      <c r="AD181" s="18" t="s">
        <v>132</v>
      </c>
      <c r="AE181" s="18" t="s">
        <v>1122</v>
      </c>
      <c r="AF181" s="18" t="s">
        <v>48</v>
      </c>
      <c r="AG181" s="18" t="s">
        <v>48</v>
      </c>
    </row>
    <row r="182" s="8" customFormat="1" ht="43" customHeight="1" spans="1:33">
      <c r="A182" s="25">
        <v>163</v>
      </c>
      <c r="B182" s="18" t="s">
        <v>97</v>
      </c>
      <c r="C182" s="18" t="s">
        <v>179</v>
      </c>
      <c r="D182" s="18" t="s">
        <v>191</v>
      </c>
      <c r="E182" s="18" t="s">
        <v>1123</v>
      </c>
      <c r="F182" s="18" t="s">
        <v>99</v>
      </c>
      <c r="G182" s="18" t="s">
        <v>379</v>
      </c>
      <c r="H182" s="18" t="s">
        <v>404</v>
      </c>
      <c r="I182" s="25" t="s">
        <v>532</v>
      </c>
      <c r="J182" s="25" t="s">
        <v>682</v>
      </c>
      <c r="K182" s="25">
        <v>170</v>
      </c>
      <c r="L182" s="25">
        <v>170</v>
      </c>
      <c r="M182" s="25">
        <v>0</v>
      </c>
      <c r="N182" s="25">
        <v>0</v>
      </c>
      <c r="O182" s="18" t="s">
        <v>1124</v>
      </c>
      <c r="P182" s="18" t="s">
        <v>1125</v>
      </c>
      <c r="Q182" s="18" t="s">
        <v>1126</v>
      </c>
      <c r="R182" s="18" t="s">
        <v>104</v>
      </c>
      <c r="S182" s="18" t="s">
        <v>48</v>
      </c>
      <c r="T182" s="18"/>
      <c r="U182" s="18" t="s">
        <v>48</v>
      </c>
      <c r="V182" s="18" t="s">
        <v>386</v>
      </c>
      <c r="W182" s="168" t="s">
        <v>387</v>
      </c>
      <c r="X182" s="25">
        <v>69</v>
      </c>
      <c r="Y182" s="25">
        <v>263</v>
      </c>
      <c r="Z182" s="25">
        <v>11</v>
      </c>
      <c r="AA182" s="25">
        <v>37</v>
      </c>
      <c r="AB182" s="25">
        <v>300</v>
      </c>
      <c r="AC182" s="18" t="s">
        <v>132</v>
      </c>
      <c r="AD182" s="18" t="s">
        <v>132</v>
      </c>
      <c r="AE182" s="18" t="s">
        <v>149</v>
      </c>
      <c r="AF182" s="18" t="s">
        <v>48</v>
      </c>
      <c r="AG182" s="18" t="s">
        <v>48</v>
      </c>
    </row>
    <row r="183" s="8" customFormat="1" ht="43" customHeight="1" spans="1:33">
      <c r="A183" s="25">
        <v>164</v>
      </c>
      <c r="B183" s="18" t="s">
        <v>97</v>
      </c>
      <c r="C183" s="18" t="s">
        <v>179</v>
      </c>
      <c r="D183" s="18" t="s">
        <v>191</v>
      </c>
      <c r="E183" s="18" t="s">
        <v>1127</v>
      </c>
      <c r="F183" s="18" t="s">
        <v>99</v>
      </c>
      <c r="G183" s="18" t="s">
        <v>379</v>
      </c>
      <c r="H183" s="18" t="s">
        <v>396</v>
      </c>
      <c r="I183" s="25" t="s">
        <v>397</v>
      </c>
      <c r="J183" s="25" t="s">
        <v>398</v>
      </c>
      <c r="K183" s="25">
        <v>50</v>
      </c>
      <c r="L183" s="25">
        <v>50</v>
      </c>
      <c r="M183" s="25">
        <v>0</v>
      </c>
      <c r="N183" s="25">
        <v>0</v>
      </c>
      <c r="O183" s="18" t="s">
        <v>1128</v>
      </c>
      <c r="P183" s="18" t="s">
        <v>1129</v>
      </c>
      <c r="Q183" s="18" t="s">
        <v>393</v>
      </c>
      <c r="R183" s="18" t="s">
        <v>132</v>
      </c>
      <c r="S183" s="18" t="s">
        <v>48</v>
      </c>
      <c r="T183" s="18"/>
      <c r="U183" s="18" t="s">
        <v>48</v>
      </c>
      <c r="V183" s="18" t="s">
        <v>386</v>
      </c>
      <c r="W183" s="168" t="s">
        <v>387</v>
      </c>
      <c r="X183" s="25">
        <v>52</v>
      </c>
      <c r="Y183" s="25">
        <v>205</v>
      </c>
      <c r="Z183" s="25">
        <v>10</v>
      </c>
      <c r="AA183" s="25">
        <v>31</v>
      </c>
      <c r="AB183" s="25">
        <v>205</v>
      </c>
      <c r="AC183" s="18" t="s">
        <v>132</v>
      </c>
      <c r="AD183" s="18" t="s">
        <v>132</v>
      </c>
      <c r="AE183" s="18" t="s">
        <v>1130</v>
      </c>
      <c r="AF183" s="18" t="s">
        <v>48</v>
      </c>
      <c r="AG183" s="18" t="s">
        <v>48</v>
      </c>
    </row>
    <row r="184" s="8" customFormat="1" ht="28.5" spans="1:33">
      <c r="A184" s="25">
        <v>165</v>
      </c>
      <c r="B184" s="18" t="s">
        <v>225</v>
      </c>
      <c r="C184" s="18" t="s">
        <v>515</v>
      </c>
      <c r="D184" s="18" t="s">
        <v>546</v>
      </c>
      <c r="E184" s="18" t="s">
        <v>1131</v>
      </c>
      <c r="F184" s="18" t="s">
        <v>99</v>
      </c>
      <c r="G184" s="18" t="s">
        <v>379</v>
      </c>
      <c r="H184" s="18" t="s">
        <v>396</v>
      </c>
      <c r="I184" s="25" t="s">
        <v>397</v>
      </c>
      <c r="J184" s="25" t="s">
        <v>398</v>
      </c>
      <c r="K184" s="25">
        <v>20</v>
      </c>
      <c r="L184" s="25">
        <v>20</v>
      </c>
      <c r="M184" s="25">
        <v>0</v>
      </c>
      <c r="N184" s="25">
        <v>0</v>
      </c>
      <c r="O184" s="18" t="s">
        <v>1132</v>
      </c>
      <c r="P184" s="18" t="s">
        <v>1133</v>
      </c>
      <c r="Q184" s="18" t="s">
        <v>393</v>
      </c>
      <c r="R184" s="18" t="s">
        <v>132</v>
      </c>
      <c r="S184" s="18" t="s">
        <v>48</v>
      </c>
      <c r="T184" s="18"/>
      <c r="U184" s="18" t="s">
        <v>48</v>
      </c>
      <c r="V184" s="18" t="s">
        <v>386</v>
      </c>
      <c r="W184" s="168" t="s">
        <v>387</v>
      </c>
      <c r="X184" s="25">
        <v>96</v>
      </c>
      <c r="Y184" s="25">
        <v>374</v>
      </c>
      <c r="Z184" s="25">
        <v>32</v>
      </c>
      <c r="AA184" s="25">
        <v>109</v>
      </c>
      <c r="AB184" s="25">
        <v>374</v>
      </c>
      <c r="AC184" s="18" t="s">
        <v>132</v>
      </c>
      <c r="AD184" s="18" t="s">
        <v>132</v>
      </c>
      <c r="AE184" s="25"/>
      <c r="AF184" s="18" t="s">
        <v>48</v>
      </c>
      <c r="AG184" s="18" t="s">
        <v>48</v>
      </c>
    </row>
    <row r="185" s="8" customFormat="1" ht="28.5" spans="1:33">
      <c r="A185" s="25">
        <v>166</v>
      </c>
      <c r="B185" s="18" t="s">
        <v>225</v>
      </c>
      <c r="C185" s="18" t="s">
        <v>515</v>
      </c>
      <c r="D185" s="18" t="s">
        <v>546</v>
      </c>
      <c r="E185" s="18" t="s">
        <v>1134</v>
      </c>
      <c r="F185" s="18" t="s">
        <v>99</v>
      </c>
      <c r="G185" s="18" t="s">
        <v>379</v>
      </c>
      <c r="H185" s="18" t="s">
        <v>396</v>
      </c>
      <c r="I185" s="25" t="s">
        <v>397</v>
      </c>
      <c r="J185" s="25" t="s">
        <v>398</v>
      </c>
      <c r="K185" s="25">
        <v>50</v>
      </c>
      <c r="L185" s="25">
        <v>50</v>
      </c>
      <c r="M185" s="25">
        <v>0</v>
      </c>
      <c r="N185" s="25">
        <v>0</v>
      </c>
      <c r="O185" s="18" t="s">
        <v>1135</v>
      </c>
      <c r="P185" s="18" t="s">
        <v>1136</v>
      </c>
      <c r="Q185" s="18" t="s">
        <v>393</v>
      </c>
      <c r="R185" s="18" t="s">
        <v>132</v>
      </c>
      <c r="S185" s="18" t="s">
        <v>48</v>
      </c>
      <c r="T185" s="18"/>
      <c r="U185" s="18" t="s">
        <v>48</v>
      </c>
      <c r="V185" s="18" t="s">
        <v>386</v>
      </c>
      <c r="W185" s="168" t="s">
        <v>387</v>
      </c>
      <c r="X185" s="25">
        <v>69</v>
      </c>
      <c r="Y185" s="25">
        <v>245</v>
      </c>
      <c r="Z185" s="25">
        <v>16</v>
      </c>
      <c r="AA185" s="25">
        <v>57</v>
      </c>
      <c r="AB185" s="25">
        <v>245</v>
      </c>
      <c r="AC185" s="18" t="s">
        <v>132</v>
      </c>
      <c r="AD185" s="18" t="s">
        <v>132</v>
      </c>
      <c r="AE185" s="18" t="s">
        <v>1137</v>
      </c>
      <c r="AF185" s="18" t="s">
        <v>48</v>
      </c>
      <c r="AG185" s="18" t="s">
        <v>48</v>
      </c>
    </row>
    <row r="186" s="8" customFormat="1" ht="28.5" spans="1:33">
      <c r="A186" s="25">
        <v>167</v>
      </c>
      <c r="B186" s="18" t="s">
        <v>225</v>
      </c>
      <c r="C186" s="18" t="s">
        <v>515</v>
      </c>
      <c r="D186" s="18" t="s">
        <v>546</v>
      </c>
      <c r="E186" s="18" t="s">
        <v>1138</v>
      </c>
      <c r="F186" s="18" t="s">
        <v>99</v>
      </c>
      <c r="G186" s="18" t="s">
        <v>379</v>
      </c>
      <c r="H186" s="18" t="s">
        <v>380</v>
      </c>
      <c r="I186" s="25" t="s">
        <v>397</v>
      </c>
      <c r="J186" s="25" t="s">
        <v>398</v>
      </c>
      <c r="K186" s="25">
        <v>65</v>
      </c>
      <c r="L186" s="25">
        <v>65</v>
      </c>
      <c r="M186" s="25">
        <v>0</v>
      </c>
      <c r="N186" s="25">
        <v>0</v>
      </c>
      <c r="O186" s="18" t="s">
        <v>1139</v>
      </c>
      <c r="P186" s="18" t="s">
        <v>1140</v>
      </c>
      <c r="Q186" s="18" t="s">
        <v>393</v>
      </c>
      <c r="R186" s="18" t="s">
        <v>132</v>
      </c>
      <c r="S186" s="18" t="s">
        <v>48</v>
      </c>
      <c r="T186" s="18"/>
      <c r="U186" s="18" t="s">
        <v>48</v>
      </c>
      <c r="V186" s="18" t="s">
        <v>386</v>
      </c>
      <c r="W186" s="168" t="s">
        <v>387</v>
      </c>
      <c r="X186" s="25">
        <v>32</v>
      </c>
      <c r="Y186" s="25">
        <v>132</v>
      </c>
      <c r="Z186" s="25">
        <v>4</v>
      </c>
      <c r="AA186" s="25">
        <v>17</v>
      </c>
      <c r="AB186" s="25">
        <v>132</v>
      </c>
      <c r="AC186" s="18" t="s">
        <v>132</v>
      </c>
      <c r="AD186" s="18" t="s">
        <v>132</v>
      </c>
      <c r="AE186" s="25"/>
      <c r="AF186" s="18" t="s">
        <v>48</v>
      </c>
      <c r="AG186" s="18" t="s">
        <v>48</v>
      </c>
    </row>
    <row r="187" s="8" customFormat="1" ht="39" customHeight="1" spans="1:33">
      <c r="A187" s="25">
        <v>168</v>
      </c>
      <c r="B187" s="18" t="s">
        <v>97</v>
      </c>
      <c r="C187" s="18" t="s">
        <v>179</v>
      </c>
      <c r="D187" s="18" t="s">
        <v>191</v>
      </c>
      <c r="E187" s="18" t="s">
        <v>1141</v>
      </c>
      <c r="F187" s="18" t="s">
        <v>99</v>
      </c>
      <c r="G187" s="18" t="s">
        <v>379</v>
      </c>
      <c r="H187" s="18" t="s">
        <v>401</v>
      </c>
      <c r="I187" s="25" t="s">
        <v>397</v>
      </c>
      <c r="J187" s="25" t="s">
        <v>398</v>
      </c>
      <c r="K187" s="25">
        <v>30</v>
      </c>
      <c r="L187" s="25">
        <v>30</v>
      </c>
      <c r="M187" s="25">
        <v>0</v>
      </c>
      <c r="N187" s="25">
        <v>0</v>
      </c>
      <c r="O187" s="18" t="s">
        <v>1142</v>
      </c>
      <c r="P187" s="18" t="s">
        <v>1143</v>
      </c>
      <c r="Q187" s="18" t="s">
        <v>393</v>
      </c>
      <c r="R187" s="18" t="s">
        <v>104</v>
      </c>
      <c r="S187" s="18" t="s">
        <v>48</v>
      </c>
      <c r="T187" s="18"/>
      <c r="U187" s="18" t="s">
        <v>48</v>
      </c>
      <c r="V187" s="18" t="s">
        <v>386</v>
      </c>
      <c r="W187" s="168" t="s">
        <v>387</v>
      </c>
      <c r="X187" s="25">
        <v>163</v>
      </c>
      <c r="Y187" s="25">
        <v>488</v>
      </c>
      <c r="Z187" s="25">
        <v>18</v>
      </c>
      <c r="AA187" s="25">
        <v>43</v>
      </c>
      <c r="AB187" s="25">
        <v>488</v>
      </c>
      <c r="AC187" s="18" t="s">
        <v>132</v>
      </c>
      <c r="AD187" s="18" t="s">
        <v>132</v>
      </c>
      <c r="AE187" s="25"/>
      <c r="AF187" s="18" t="s">
        <v>48</v>
      </c>
      <c r="AG187" s="18" t="s">
        <v>48</v>
      </c>
    </row>
    <row r="188" s="8" customFormat="1" ht="39" customHeight="1" spans="1:33">
      <c r="A188" s="25">
        <v>169</v>
      </c>
      <c r="B188" s="18" t="s">
        <v>97</v>
      </c>
      <c r="C188" s="18" t="s">
        <v>179</v>
      </c>
      <c r="D188" s="18" t="s">
        <v>191</v>
      </c>
      <c r="E188" s="18" t="s">
        <v>1144</v>
      </c>
      <c r="F188" s="18" t="s">
        <v>99</v>
      </c>
      <c r="G188" s="18" t="s">
        <v>379</v>
      </c>
      <c r="H188" s="18" t="s">
        <v>401</v>
      </c>
      <c r="I188" s="25" t="s">
        <v>397</v>
      </c>
      <c r="J188" s="25" t="s">
        <v>398</v>
      </c>
      <c r="K188" s="25">
        <v>45</v>
      </c>
      <c r="L188" s="25">
        <v>45</v>
      </c>
      <c r="M188" s="25">
        <v>0</v>
      </c>
      <c r="N188" s="25">
        <v>0</v>
      </c>
      <c r="O188" s="18" t="s">
        <v>1145</v>
      </c>
      <c r="P188" s="18" t="s">
        <v>1146</v>
      </c>
      <c r="Q188" s="18" t="s">
        <v>393</v>
      </c>
      <c r="R188" s="18" t="s">
        <v>104</v>
      </c>
      <c r="S188" s="18" t="s">
        <v>48</v>
      </c>
      <c r="T188" s="18"/>
      <c r="U188" s="18" t="s">
        <v>48</v>
      </c>
      <c r="V188" s="18" t="s">
        <v>386</v>
      </c>
      <c r="W188" s="168" t="s">
        <v>387</v>
      </c>
      <c r="X188" s="25">
        <v>263</v>
      </c>
      <c r="Y188" s="25">
        <v>685</v>
      </c>
      <c r="Z188" s="25">
        <v>42</v>
      </c>
      <c r="AA188" s="25">
        <v>117</v>
      </c>
      <c r="AB188" s="25">
        <v>685</v>
      </c>
      <c r="AC188" s="18" t="s">
        <v>132</v>
      </c>
      <c r="AD188" s="18" t="s">
        <v>132</v>
      </c>
      <c r="AE188" s="25"/>
      <c r="AF188" s="18" t="s">
        <v>48</v>
      </c>
      <c r="AG188" s="18" t="s">
        <v>48</v>
      </c>
    </row>
    <row r="189" s="8" customFormat="1" ht="39" customHeight="1" spans="1:33">
      <c r="A189" s="25">
        <v>170</v>
      </c>
      <c r="B189" s="18" t="s">
        <v>97</v>
      </c>
      <c r="C189" s="18" t="s">
        <v>179</v>
      </c>
      <c r="D189" s="18" t="s">
        <v>191</v>
      </c>
      <c r="E189" s="18" t="s">
        <v>1147</v>
      </c>
      <c r="F189" s="18" t="s">
        <v>99</v>
      </c>
      <c r="G189" s="18" t="s">
        <v>379</v>
      </c>
      <c r="H189" s="18" t="s">
        <v>401</v>
      </c>
      <c r="I189" s="25" t="s">
        <v>397</v>
      </c>
      <c r="J189" s="25" t="s">
        <v>398</v>
      </c>
      <c r="K189" s="25">
        <v>160</v>
      </c>
      <c r="L189" s="25">
        <v>160</v>
      </c>
      <c r="M189" s="25">
        <v>0</v>
      </c>
      <c r="N189" s="25">
        <v>0</v>
      </c>
      <c r="O189" s="18" t="s">
        <v>1148</v>
      </c>
      <c r="P189" s="18" t="s">
        <v>1149</v>
      </c>
      <c r="Q189" s="18" t="s">
        <v>393</v>
      </c>
      <c r="R189" s="18" t="s">
        <v>104</v>
      </c>
      <c r="S189" s="18" t="s">
        <v>48</v>
      </c>
      <c r="T189" s="18"/>
      <c r="U189" s="18" t="s">
        <v>48</v>
      </c>
      <c r="V189" s="18" t="s">
        <v>386</v>
      </c>
      <c r="W189" s="168" t="s">
        <v>387</v>
      </c>
      <c r="X189" s="25">
        <v>243</v>
      </c>
      <c r="Y189" s="25">
        <v>801</v>
      </c>
      <c r="Z189" s="25">
        <v>44</v>
      </c>
      <c r="AA189" s="25">
        <v>140</v>
      </c>
      <c r="AB189" s="25">
        <v>406</v>
      </c>
      <c r="AC189" s="18" t="s">
        <v>132</v>
      </c>
      <c r="AD189" s="18" t="s">
        <v>132</v>
      </c>
      <c r="AE189" s="25"/>
      <c r="AF189" s="18" t="s">
        <v>48</v>
      </c>
      <c r="AG189" s="18" t="s">
        <v>48</v>
      </c>
    </row>
    <row r="190" s="8" customFormat="1" ht="43" customHeight="1" spans="1:33">
      <c r="A190" s="25">
        <v>171</v>
      </c>
      <c r="B190" s="18" t="s">
        <v>97</v>
      </c>
      <c r="C190" s="18" t="s">
        <v>179</v>
      </c>
      <c r="D190" s="18" t="s">
        <v>191</v>
      </c>
      <c r="E190" s="18" t="s">
        <v>1150</v>
      </c>
      <c r="F190" s="18" t="s">
        <v>99</v>
      </c>
      <c r="G190" s="18" t="s">
        <v>379</v>
      </c>
      <c r="H190" s="18" t="s">
        <v>401</v>
      </c>
      <c r="I190" s="25" t="s">
        <v>397</v>
      </c>
      <c r="J190" s="25" t="s">
        <v>398</v>
      </c>
      <c r="K190" s="25">
        <v>95</v>
      </c>
      <c r="L190" s="25">
        <v>95</v>
      </c>
      <c r="M190" s="25">
        <v>0</v>
      </c>
      <c r="N190" s="25">
        <v>0</v>
      </c>
      <c r="O190" s="18" t="s">
        <v>1151</v>
      </c>
      <c r="P190" s="18" t="s">
        <v>1152</v>
      </c>
      <c r="Q190" s="18" t="s">
        <v>393</v>
      </c>
      <c r="R190" s="18" t="s">
        <v>104</v>
      </c>
      <c r="S190" s="18" t="s">
        <v>48</v>
      </c>
      <c r="T190" s="18"/>
      <c r="U190" s="18" t="s">
        <v>48</v>
      </c>
      <c r="V190" s="18" t="s">
        <v>386</v>
      </c>
      <c r="W190" s="168" t="s">
        <v>387</v>
      </c>
      <c r="X190" s="25">
        <v>163</v>
      </c>
      <c r="Y190" s="25">
        <v>488</v>
      </c>
      <c r="Z190" s="25">
        <v>18</v>
      </c>
      <c r="AA190" s="25">
        <v>43</v>
      </c>
      <c r="AB190" s="25">
        <v>488</v>
      </c>
      <c r="AC190" s="18" t="s">
        <v>132</v>
      </c>
      <c r="AD190" s="18" t="s">
        <v>132</v>
      </c>
      <c r="AE190" s="25"/>
      <c r="AF190" s="18" t="s">
        <v>48</v>
      </c>
      <c r="AG190" s="18" t="s">
        <v>48</v>
      </c>
    </row>
    <row r="191" s="8" customFormat="1" ht="43" customHeight="1" spans="1:33">
      <c r="A191" s="25">
        <v>172</v>
      </c>
      <c r="B191" s="18" t="s">
        <v>97</v>
      </c>
      <c r="C191" s="18" t="s">
        <v>179</v>
      </c>
      <c r="D191" s="18" t="s">
        <v>191</v>
      </c>
      <c r="E191" s="18" t="s">
        <v>1153</v>
      </c>
      <c r="F191" s="18" t="s">
        <v>99</v>
      </c>
      <c r="G191" s="18" t="s">
        <v>379</v>
      </c>
      <c r="H191" s="18" t="s">
        <v>380</v>
      </c>
      <c r="I191" s="25" t="s">
        <v>397</v>
      </c>
      <c r="J191" s="25" t="s">
        <v>398</v>
      </c>
      <c r="K191" s="25">
        <v>80</v>
      </c>
      <c r="L191" s="25">
        <v>80</v>
      </c>
      <c r="M191" s="25">
        <v>0</v>
      </c>
      <c r="N191" s="25">
        <v>0</v>
      </c>
      <c r="O191" s="18" t="s">
        <v>1154</v>
      </c>
      <c r="P191" s="18" t="s">
        <v>1155</v>
      </c>
      <c r="Q191" s="18" t="s">
        <v>393</v>
      </c>
      <c r="R191" s="18" t="s">
        <v>132</v>
      </c>
      <c r="S191" s="18" t="s">
        <v>48</v>
      </c>
      <c r="T191" s="18"/>
      <c r="U191" s="18" t="s">
        <v>48</v>
      </c>
      <c r="V191" s="18" t="s">
        <v>386</v>
      </c>
      <c r="W191" s="168" t="s">
        <v>387</v>
      </c>
      <c r="X191" s="25">
        <v>136</v>
      </c>
      <c r="Y191" s="25">
        <v>495</v>
      </c>
      <c r="Z191" s="25">
        <v>28</v>
      </c>
      <c r="AA191" s="25">
        <v>96</v>
      </c>
      <c r="AB191" s="25">
        <v>495</v>
      </c>
      <c r="AC191" s="18" t="s">
        <v>132</v>
      </c>
      <c r="AD191" s="18" t="s">
        <v>132</v>
      </c>
      <c r="AE191" s="18" t="s">
        <v>1156</v>
      </c>
      <c r="AF191" s="18" t="s">
        <v>48</v>
      </c>
      <c r="AG191" s="18" t="s">
        <v>48</v>
      </c>
    </row>
    <row r="192" s="8" customFormat="1" ht="43" customHeight="1" spans="1:33">
      <c r="A192" s="25">
        <v>173</v>
      </c>
      <c r="B192" s="18" t="s">
        <v>97</v>
      </c>
      <c r="C192" s="18" t="s">
        <v>179</v>
      </c>
      <c r="D192" s="18" t="s">
        <v>191</v>
      </c>
      <c r="E192" s="18" t="s">
        <v>395</v>
      </c>
      <c r="F192" s="18" t="s">
        <v>99</v>
      </c>
      <c r="G192" s="18" t="s">
        <v>379</v>
      </c>
      <c r="H192" s="18" t="s">
        <v>396</v>
      </c>
      <c r="I192" s="25" t="s">
        <v>397</v>
      </c>
      <c r="J192" s="25" t="s">
        <v>398</v>
      </c>
      <c r="K192" s="25">
        <v>36</v>
      </c>
      <c r="L192" s="25">
        <v>36</v>
      </c>
      <c r="M192" s="25">
        <v>0</v>
      </c>
      <c r="N192" s="25">
        <v>0</v>
      </c>
      <c r="O192" s="18" t="s">
        <v>1157</v>
      </c>
      <c r="P192" s="18" t="s">
        <v>1158</v>
      </c>
      <c r="Q192" s="18" t="s">
        <v>393</v>
      </c>
      <c r="R192" s="18" t="s">
        <v>132</v>
      </c>
      <c r="S192" s="18" t="s">
        <v>48</v>
      </c>
      <c r="T192" s="18"/>
      <c r="U192" s="18" t="s">
        <v>48</v>
      </c>
      <c r="V192" s="18" t="s">
        <v>386</v>
      </c>
      <c r="W192" s="168" t="s">
        <v>387</v>
      </c>
      <c r="X192" s="25">
        <v>96</v>
      </c>
      <c r="Y192" s="25">
        <v>374</v>
      </c>
      <c r="Z192" s="25">
        <v>32</v>
      </c>
      <c r="AA192" s="25">
        <v>109</v>
      </c>
      <c r="AB192" s="25">
        <v>374</v>
      </c>
      <c r="AC192" s="18" t="s">
        <v>132</v>
      </c>
      <c r="AD192" s="18" t="s">
        <v>132</v>
      </c>
      <c r="AE192" s="18" t="s">
        <v>1130</v>
      </c>
      <c r="AF192" s="18" t="s">
        <v>48</v>
      </c>
      <c r="AG192" s="18" t="s">
        <v>48</v>
      </c>
    </row>
    <row r="193" s="7" customFormat="1" ht="18.75" spans="1:33">
      <c r="A193" s="25"/>
      <c r="B193" s="26" t="s">
        <v>561</v>
      </c>
      <c r="C193" s="26"/>
      <c r="D193" s="26"/>
      <c r="E193" s="26"/>
      <c r="F193" s="18"/>
      <c r="G193" s="18"/>
      <c r="H193" s="18"/>
      <c r="I193" s="25"/>
      <c r="J193" s="25"/>
      <c r="K193" s="28">
        <f t="shared" ref="K193:N193" si="8">SUM(K194:K208)</f>
        <v>750</v>
      </c>
      <c r="L193" s="28">
        <f t="shared" si="8"/>
        <v>750</v>
      </c>
      <c r="M193" s="28">
        <f t="shared" si="8"/>
        <v>0</v>
      </c>
      <c r="N193" s="28">
        <f t="shared" si="8"/>
        <v>0</v>
      </c>
      <c r="O193" s="18"/>
      <c r="P193" s="18"/>
      <c r="Q193" s="18"/>
      <c r="R193" s="18"/>
      <c r="S193" s="18"/>
      <c r="T193" s="18"/>
      <c r="U193" s="18"/>
      <c r="V193" s="18"/>
      <c r="W193" s="25"/>
      <c r="X193" s="48"/>
      <c r="Y193" s="48"/>
      <c r="Z193" s="48"/>
      <c r="AA193" s="48"/>
      <c r="AB193" s="48"/>
      <c r="AC193" s="18"/>
      <c r="AD193" s="18"/>
      <c r="AE193" s="18"/>
      <c r="AF193" s="18"/>
      <c r="AG193" s="18"/>
    </row>
    <row r="194" s="8" customFormat="1" ht="40.5" spans="1:33">
      <c r="A194" s="25">
        <v>174</v>
      </c>
      <c r="B194" s="18" t="s">
        <v>97</v>
      </c>
      <c r="C194" s="18" t="s">
        <v>201</v>
      </c>
      <c r="D194" s="18" t="s">
        <v>276</v>
      </c>
      <c r="E194" s="18" t="s">
        <v>1159</v>
      </c>
      <c r="F194" s="18" t="s">
        <v>99</v>
      </c>
      <c r="G194" s="18" t="s">
        <v>228</v>
      </c>
      <c r="H194" s="18" t="s">
        <v>1160</v>
      </c>
      <c r="I194" s="25" t="s">
        <v>312</v>
      </c>
      <c r="J194" s="25" t="s">
        <v>313</v>
      </c>
      <c r="K194" s="25">
        <v>180</v>
      </c>
      <c r="L194" s="25">
        <v>180</v>
      </c>
      <c r="M194" s="25">
        <v>0</v>
      </c>
      <c r="N194" s="25">
        <v>0</v>
      </c>
      <c r="O194" s="18" t="s">
        <v>1161</v>
      </c>
      <c r="P194" s="18" t="s">
        <v>1162</v>
      </c>
      <c r="Q194" s="18" t="s">
        <v>1163</v>
      </c>
      <c r="R194" s="18" t="s">
        <v>233</v>
      </c>
      <c r="S194" s="18" t="s">
        <v>46</v>
      </c>
      <c r="T194" s="18"/>
      <c r="U194" s="18" t="s">
        <v>46</v>
      </c>
      <c r="V194" s="18" t="s">
        <v>235</v>
      </c>
      <c r="W194" s="25">
        <v>13633007350</v>
      </c>
      <c r="X194" s="25">
        <v>142</v>
      </c>
      <c r="Y194" s="25">
        <v>337</v>
      </c>
      <c r="Z194" s="25">
        <v>21</v>
      </c>
      <c r="AA194" s="25">
        <v>58</v>
      </c>
      <c r="AB194" s="25">
        <v>337</v>
      </c>
      <c r="AC194" s="18" t="s">
        <v>132</v>
      </c>
      <c r="AD194" s="18" t="s">
        <v>132</v>
      </c>
      <c r="AE194" s="25"/>
      <c r="AF194" s="18" t="s">
        <v>46</v>
      </c>
      <c r="AG194" s="18" t="s">
        <v>46</v>
      </c>
    </row>
    <row r="195" s="8" customFormat="1" ht="27" spans="1:33">
      <c r="A195" s="25">
        <v>175</v>
      </c>
      <c r="B195" s="18" t="s">
        <v>97</v>
      </c>
      <c r="C195" s="18" t="s">
        <v>201</v>
      </c>
      <c r="D195" s="18" t="s">
        <v>276</v>
      </c>
      <c r="E195" s="18" t="s">
        <v>1164</v>
      </c>
      <c r="F195" s="18" t="s">
        <v>99</v>
      </c>
      <c r="G195" s="18" t="s">
        <v>228</v>
      </c>
      <c r="H195" s="18" t="s">
        <v>1160</v>
      </c>
      <c r="I195" s="25" t="s">
        <v>312</v>
      </c>
      <c r="J195" s="25" t="s">
        <v>313</v>
      </c>
      <c r="K195" s="25">
        <v>30</v>
      </c>
      <c r="L195" s="25">
        <v>30</v>
      </c>
      <c r="M195" s="25">
        <v>0</v>
      </c>
      <c r="N195" s="25">
        <v>0</v>
      </c>
      <c r="O195" s="18" t="s">
        <v>1165</v>
      </c>
      <c r="P195" s="18" t="s">
        <v>1166</v>
      </c>
      <c r="Q195" s="18" t="s">
        <v>1167</v>
      </c>
      <c r="R195" s="18" t="s">
        <v>233</v>
      </c>
      <c r="S195" s="18" t="s">
        <v>46</v>
      </c>
      <c r="T195" s="18"/>
      <c r="U195" s="18" t="s">
        <v>46</v>
      </c>
      <c r="V195" s="18" t="s">
        <v>235</v>
      </c>
      <c r="W195" s="25">
        <v>13633007350</v>
      </c>
      <c r="X195" s="25">
        <v>142</v>
      </c>
      <c r="Y195" s="25">
        <v>337</v>
      </c>
      <c r="Z195" s="25">
        <v>21</v>
      </c>
      <c r="AA195" s="25">
        <v>58</v>
      </c>
      <c r="AB195" s="25">
        <v>337</v>
      </c>
      <c r="AC195" s="18" t="s">
        <v>132</v>
      </c>
      <c r="AD195" s="18" t="s">
        <v>132</v>
      </c>
      <c r="AE195" s="25"/>
      <c r="AF195" s="18" t="s">
        <v>46</v>
      </c>
      <c r="AG195" s="18" t="s">
        <v>46</v>
      </c>
    </row>
    <row r="196" s="8" customFormat="1" ht="27" spans="1:33">
      <c r="A196" s="25">
        <v>176</v>
      </c>
      <c r="B196" s="18" t="s">
        <v>225</v>
      </c>
      <c r="C196" s="18" t="s">
        <v>292</v>
      </c>
      <c r="D196" s="18" t="s">
        <v>716</v>
      </c>
      <c r="E196" s="18" t="s">
        <v>1168</v>
      </c>
      <c r="F196" s="18" t="s">
        <v>99</v>
      </c>
      <c r="G196" s="18" t="s">
        <v>228</v>
      </c>
      <c r="H196" s="18" t="s">
        <v>424</v>
      </c>
      <c r="I196" s="25" t="s">
        <v>312</v>
      </c>
      <c r="J196" s="25" t="s">
        <v>313</v>
      </c>
      <c r="K196" s="25">
        <v>15</v>
      </c>
      <c r="L196" s="25">
        <v>15</v>
      </c>
      <c r="M196" s="25">
        <v>0</v>
      </c>
      <c r="N196" s="25">
        <v>0</v>
      </c>
      <c r="O196" s="18" t="s">
        <v>1169</v>
      </c>
      <c r="P196" s="18" t="s">
        <v>1170</v>
      </c>
      <c r="Q196" s="18" t="s">
        <v>1171</v>
      </c>
      <c r="R196" s="18" t="s">
        <v>233</v>
      </c>
      <c r="S196" s="18" t="s">
        <v>46</v>
      </c>
      <c r="T196" s="18"/>
      <c r="U196" s="18" t="s">
        <v>46</v>
      </c>
      <c r="V196" s="18" t="s">
        <v>235</v>
      </c>
      <c r="W196" s="25">
        <v>13633007350</v>
      </c>
      <c r="X196" s="25">
        <v>48</v>
      </c>
      <c r="Y196" s="25">
        <v>172</v>
      </c>
      <c r="Z196" s="25">
        <v>14</v>
      </c>
      <c r="AA196" s="25">
        <v>64</v>
      </c>
      <c r="AB196" s="25">
        <v>172</v>
      </c>
      <c r="AC196" s="18" t="s">
        <v>132</v>
      </c>
      <c r="AD196" s="18" t="s">
        <v>132</v>
      </c>
      <c r="AE196" s="25"/>
      <c r="AF196" s="18" t="s">
        <v>46</v>
      </c>
      <c r="AG196" s="18" t="s">
        <v>46</v>
      </c>
    </row>
    <row r="197" s="8" customFormat="1" ht="36" customHeight="1" spans="1:33">
      <c r="A197" s="25">
        <v>177</v>
      </c>
      <c r="B197" s="18" t="s">
        <v>225</v>
      </c>
      <c r="C197" s="18" t="s">
        <v>515</v>
      </c>
      <c r="D197" s="18" t="s">
        <v>546</v>
      </c>
      <c r="E197" s="18" t="s">
        <v>1172</v>
      </c>
      <c r="F197" s="18" t="s">
        <v>99</v>
      </c>
      <c r="G197" s="18" t="s">
        <v>228</v>
      </c>
      <c r="H197" s="18" t="s">
        <v>660</v>
      </c>
      <c r="I197" s="25" t="s">
        <v>312</v>
      </c>
      <c r="J197" s="25" t="s">
        <v>313</v>
      </c>
      <c r="K197" s="25">
        <v>30</v>
      </c>
      <c r="L197" s="25">
        <v>30</v>
      </c>
      <c r="M197" s="25">
        <v>0</v>
      </c>
      <c r="N197" s="25">
        <v>0</v>
      </c>
      <c r="O197" s="18" t="s">
        <v>1173</v>
      </c>
      <c r="P197" s="18" t="s">
        <v>1174</v>
      </c>
      <c r="Q197" s="18" t="s">
        <v>1175</v>
      </c>
      <c r="R197" s="18" t="s">
        <v>233</v>
      </c>
      <c r="S197" s="18" t="s">
        <v>46</v>
      </c>
      <c r="T197" s="18"/>
      <c r="U197" s="18" t="s">
        <v>46</v>
      </c>
      <c r="V197" s="18" t="s">
        <v>235</v>
      </c>
      <c r="W197" s="25">
        <v>13633007350</v>
      </c>
      <c r="X197" s="25">
        <v>53</v>
      </c>
      <c r="Y197" s="25">
        <v>173</v>
      </c>
      <c r="Z197" s="25">
        <v>17</v>
      </c>
      <c r="AA197" s="25">
        <v>67</v>
      </c>
      <c r="AB197" s="25">
        <v>173</v>
      </c>
      <c r="AC197" s="18" t="s">
        <v>132</v>
      </c>
      <c r="AD197" s="18" t="s">
        <v>132</v>
      </c>
      <c r="AE197" s="18" t="s">
        <v>29</v>
      </c>
      <c r="AF197" s="18" t="s">
        <v>46</v>
      </c>
      <c r="AG197" s="18" t="s">
        <v>46</v>
      </c>
    </row>
    <row r="198" s="8" customFormat="1" ht="27" spans="1:33">
      <c r="A198" s="25">
        <v>178</v>
      </c>
      <c r="B198" s="18" t="s">
        <v>225</v>
      </c>
      <c r="C198" s="18" t="s">
        <v>515</v>
      </c>
      <c r="D198" s="18" t="s">
        <v>546</v>
      </c>
      <c r="E198" s="18" t="s">
        <v>1176</v>
      </c>
      <c r="F198" s="18" t="s">
        <v>99</v>
      </c>
      <c r="G198" s="18" t="s">
        <v>228</v>
      </c>
      <c r="H198" s="18" t="s">
        <v>417</v>
      </c>
      <c r="I198" s="25" t="s">
        <v>312</v>
      </c>
      <c r="J198" s="25" t="s">
        <v>313</v>
      </c>
      <c r="K198" s="25">
        <v>45</v>
      </c>
      <c r="L198" s="25">
        <v>45</v>
      </c>
      <c r="M198" s="25">
        <v>0</v>
      </c>
      <c r="N198" s="25">
        <v>0</v>
      </c>
      <c r="O198" s="18" t="s">
        <v>1177</v>
      </c>
      <c r="P198" s="18" t="s">
        <v>1174</v>
      </c>
      <c r="Q198" s="18" t="s">
        <v>1178</v>
      </c>
      <c r="R198" s="18" t="s">
        <v>233</v>
      </c>
      <c r="S198" s="18" t="s">
        <v>46</v>
      </c>
      <c r="T198" s="18"/>
      <c r="U198" s="18" t="s">
        <v>46</v>
      </c>
      <c r="V198" s="18" t="s">
        <v>235</v>
      </c>
      <c r="W198" s="25">
        <v>13633007350</v>
      </c>
      <c r="X198" s="25">
        <v>134</v>
      </c>
      <c r="Y198" s="25">
        <v>449</v>
      </c>
      <c r="Z198" s="25">
        <v>34</v>
      </c>
      <c r="AA198" s="25">
        <v>106</v>
      </c>
      <c r="AB198" s="25">
        <v>449</v>
      </c>
      <c r="AC198" s="18" t="s">
        <v>132</v>
      </c>
      <c r="AD198" s="18" t="s">
        <v>132</v>
      </c>
      <c r="AE198" s="18" t="s">
        <v>29</v>
      </c>
      <c r="AF198" s="18" t="s">
        <v>46</v>
      </c>
      <c r="AG198" s="18" t="s">
        <v>46</v>
      </c>
    </row>
    <row r="199" s="8" customFormat="1" ht="40.5" spans="1:33">
      <c r="A199" s="25">
        <v>179</v>
      </c>
      <c r="B199" s="18" t="s">
        <v>225</v>
      </c>
      <c r="C199" s="18" t="s">
        <v>292</v>
      </c>
      <c r="D199" s="18" t="s">
        <v>716</v>
      </c>
      <c r="E199" s="18" t="s">
        <v>1179</v>
      </c>
      <c r="F199" s="18" t="s">
        <v>99</v>
      </c>
      <c r="G199" s="18" t="s">
        <v>228</v>
      </c>
      <c r="H199" s="18" t="s">
        <v>417</v>
      </c>
      <c r="I199" s="25" t="s">
        <v>312</v>
      </c>
      <c r="J199" s="25" t="s">
        <v>313</v>
      </c>
      <c r="K199" s="25">
        <v>15</v>
      </c>
      <c r="L199" s="25">
        <v>15</v>
      </c>
      <c r="M199" s="25">
        <v>0</v>
      </c>
      <c r="N199" s="25">
        <v>0</v>
      </c>
      <c r="O199" s="18" t="s">
        <v>1180</v>
      </c>
      <c r="P199" s="18" t="s">
        <v>1181</v>
      </c>
      <c r="Q199" s="18" t="s">
        <v>1182</v>
      </c>
      <c r="R199" s="18" t="s">
        <v>233</v>
      </c>
      <c r="S199" s="18" t="s">
        <v>46</v>
      </c>
      <c r="T199" s="18"/>
      <c r="U199" s="18" t="s">
        <v>46</v>
      </c>
      <c r="V199" s="18" t="s">
        <v>235</v>
      </c>
      <c r="W199" s="25">
        <v>13633007350</v>
      </c>
      <c r="X199" s="25">
        <v>134</v>
      </c>
      <c r="Y199" s="25">
        <v>449</v>
      </c>
      <c r="Z199" s="25">
        <v>34</v>
      </c>
      <c r="AA199" s="25">
        <v>106</v>
      </c>
      <c r="AB199" s="25">
        <v>449</v>
      </c>
      <c r="AC199" s="18" t="s">
        <v>132</v>
      </c>
      <c r="AD199" s="18" t="s">
        <v>132</v>
      </c>
      <c r="AE199" s="25"/>
      <c r="AF199" s="18" t="s">
        <v>46</v>
      </c>
      <c r="AG199" s="18" t="s">
        <v>46</v>
      </c>
    </row>
    <row r="200" s="8" customFormat="1" ht="40.5" spans="1:33">
      <c r="A200" s="25">
        <v>180</v>
      </c>
      <c r="B200" s="18" t="s">
        <v>225</v>
      </c>
      <c r="C200" s="18" t="s">
        <v>292</v>
      </c>
      <c r="D200" s="18" t="s">
        <v>716</v>
      </c>
      <c r="E200" s="18" t="s">
        <v>1183</v>
      </c>
      <c r="F200" s="18" t="s">
        <v>99</v>
      </c>
      <c r="G200" s="18" t="s">
        <v>228</v>
      </c>
      <c r="H200" s="18" t="s">
        <v>1184</v>
      </c>
      <c r="I200" s="25" t="s">
        <v>312</v>
      </c>
      <c r="J200" s="25" t="s">
        <v>313</v>
      </c>
      <c r="K200" s="25">
        <v>20</v>
      </c>
      <c r="L200" s="25">
        <v>20</v>
      </c>
      <c r="M200" s="25">
        <v>0</v>
      </c>
      <c r="N200" s="25">
        <v>0</v>
      </c>
      <c r="O200" s="18" t="s">
        <v>1185</v>
      </c>
      <c r="P200" s="18" t="s">
        <v>1181</v>
      </c>
      <c r="Q200" s="18" t="s">
        <v>1182</v>
      </c>
      <c r="R200" s="18" t="s">
        <v>233</v>
      </c>
      <c r="S200" s="18" t="s">
        <v>46</v>
      </c>
      <c r="T200" s="18"/>
      <c r="U200" s="18" t="s">
        <v>46</v>
      </c>
      <c r="V200" s="18" t="s">
        <v>235</v>
      </c>
      <c r="W200" s="25">
        <v>13633007350</v>
      </c>
      <c r="X200" s="25">
        <v>56</v>
      </c>
      <c r="Y200" s="25">
        <v>182</v>
      </c>
      <c r="Z200" s="25">
        <v>15</v>
      </c>
      <c r="AA200" s="25"/>
      <c r="AB200" s="25">
        <v>182</v>
      </c>
      <c r="AC200" s="18" t="s">
        <v>132</v>
      </c>
      <c r="AD200" s="18" t="s">
        <v>132</v>
      </c>
      <c r="AE200" s="18" t="s">
        <v>1186</v>
      </c>
      <c r="AF200" s="18" t="s">
        <v>46</v>
      </c>
      <c r="AG200" s="18" t="s">
        <v>46</v>
      </c>
    </row>
    <row r="201" s="8" customFormat="1" ht="29" customHeight="1" spans="1:33">
      <c r="A201" s="25">
        <v>181</v>
      </c>
      <c r="B201" s="18" t="s">
        <v>225</v>
      </c>
      <c r="C201" s="18" t="s">
        <v>292</v>
      </c>
      <c r="D201" s="18" t="s">
        <v>716</v>
      </c>
      <c r="E201" s="18" t="s">
        <v>1187</v>
      </c>
      <c r="F201" s="18" t="s">
        <v>99</v>
      </c>
      <c r="G201" s="18" t="s">
        <v>228</v>
      </c>
      <c r="H201" s="18" t="s">
        <v>660</v>
      </c>
      <c r="I201" s="25" t="s">
        <v>312</v>
      </c>
      <c r="J201" s="25" t="s">
        <v>313</v>
      </c>
      <c r="K201" s="25">
        <v>30</v>
      </c>
      <c r="L201" s="25">
        <v>30</v>
      </c>
      <c r="M201" s="25">
        <v>0</v>
      </c>
      <c r="N201" s="25">
        <v>0</v>
      </c>
      <c r="O201" s="18" t="s">
        <v>1188</v>
      </c>
      <c r="P201" s="18" t="s">
        <v>1181</v>
      </c>
      <c r="Q201" s="18" t="s">
        <v>1182</v>
      </c>
      <c r="R201" s="18" t="s">
        <v>233</v>
      </c>
      <c r="S201" s="18" t="s">
        <v>46</v>
      </c>
      <c r="T201" s="18"/>
      <c r="U201" s="18" t="s">
        <v>46</v>
      </c>
      <c r="V201" s="18" t="s">
        <v>235</v>
      </c>
      <c r="W201" s="25">
        <v>13633007350</v>
      </c>
      <c r="X201" s="25">
        <v>18</v>
      </c>
      <c r="Y201" s="25">
        <v>100</v>
      </c>
      <c r="Z201" s="25">
        <v>10</v>
      </c>
      <c r="AA201" s="25"/>
      <c r="AB201" s="25">
        <v>100</v>
      </c>
      <c r="AC201" s="18" t="s">
        <v>132</v>
      </c>
      <c r="AD201" s="18" t="s">
        <v>132</v>
      </c>
      <c r="AE201" s="18" t="s">
        <v>1186</v>
      </c>
      <c r="AF201" s="18" t="s">
        <v>46</v>
      </c>
      <c r="AG201" s="18" t="s">
        <v>46</v>
      </c>
    </row>
    <row r="202" s="8" customFormat="1" ht="29" customHeight="1" spans="1:33">
      <c r="A202" s="25">
        <v>182</v>
      </c>
      <c r="B202" s="18" t="s">
        <v>97</v>
      </c>
      <c r="C202" s="18" t="s">
        <v>248</v>
      </c>
      <c r="D202" s="18" t="s">
        <v>409</v>
      </c>
      <c r="E202" s="18" t="s">
        <v>1189</v>
      </c>
      <c r="F202" s="18" t="s">
        <v>99</v>
      </c>
      <c r="G202" s="18" t="s">
        <v>228</v>
      </c>
      <c r="H202" s="18" t="s">
        <v>1190</v>
      </c>
      <c r="I202" s="25" t="s">
        <v>195</v>
      </c>
      <c r="J202" s="25" t="s">
        <v>887</v>
      </c>
      <c r="K202" s="25">
        <v>80</v>
      </c>
      <c r="L202" s="25">
        <v>80</v>
      </c>
      <c r="M202" s="25">
        <v>0</v>
      </c>
      <c r="N202" s="25">
        <v>0</v>
      </c>
      <c r="O202" s="18" t="s">
        <v>1191</v>
      </c>
      <c r="P202" s="18" t="s">
        <v>1192</v>
      </c>
      <c r="Q202" s="18" t="s">
        <v>1193</v>
      </c>
      <c r="R202" s="18" t="s">
        <v>233</v>
      </c>
      <c r="S202" s="18" t="s">
        <v>46</v>
      </c>
      <c r="T202" s="18"/>
      <c r="U202" s="18" t="s">
        <v>46</v>
      </c>
      <c r="V202" s="18" t="s">
        <v>235</v>
      </c>
      <c r="W202" s="25">
        <v>13633007350</v>
      </c>
      <c r="X202" s="25">
        <v>63</v>
      </c>
      <c r="Y202" s="25">
        <v>216</v>
      </c>
      <c r="Z202" s="25">
        <v>25</v>
      </c>
      <c r="AA202" s="25">
        <v>121</v>
      </c>
      <c r="AB202" s="25">
        <v>232</v>
      </c>
      <c r="AC202" s="18" t="s">
        <v>132</v>
      </c>
      <c r="AD202" s="18" t="s">
        <v>132</v>
      </c>
      <c r="AE202" s="25"/>
      <c r="AF202" s="18" t="s">
        <v>46</v>
      </c>
      <c r="AG202" s="18" t="s">
        <v>46</v>
      </c>
    </row>
    <row r="203" s="8" customFormat="1" ht="37" customHeight="1" spans="1:33">
      <c r="A203" s="25">
        <v>183</v>
      </c>
      <c r="B203" s="18" t="s">
        <v>97</v>
      </c>
      <c r="C203" s="18" t="s">
        <v>201</v>
      </c>
      <c r="D203" s="18" t="s">
        <v>276</v>
      </c>
      <c r="E203" s="18" t="s">
        <v>1194</v>
      </c>
      <c r="F203" s="18" t="s">
        <v>99</v>
      </c>
      <c r="G203" s="18" t="s">
        <v>228</v>
      </c>
      <c r="H203" s="18" t="s">
        <v>411</v>
      </c>
      <c r="I203" s="25" t="s">
        <v>195</v>
      </c>
      <c r="J203" s="25" t="s">
        <v>887</v>
      </c>
      <c r="K203" s="25">
        <v>140</v>
      </c>
      <c r="L203" s="25">
        <v>140</v>
      </c>
      <c r="M203" s="25">
        <v>0</v>
      </c>
      <c r="N203" s="25">
        <v>0</v>
      </c>
      <c r="O203" s="18" t="s">
        <v>1195</v>
      </c>
      <c r="P203" s="18" t="s">
        <v>1196</v>
      </c>
      <c r="Q203" s="18" t="s">
        <v>1197</v>
      </c>
      <c r="R203" s="18" t="s">
        <v>233</v>
      </c>
      <c r="S203" s="18" t="s">
        <v>46</v>
      </c>
      <c r="T203" s="18"/>
      <c r="U203" s="18" t="s">
        <v>46</v>
      </c>
      <c r="V203" s="18" t="s">
        <v>235</v>
      </c>
      <c r="W203" s="25">
        <v>13633007350</v>
      </c>
      <c r="X203" s="25">
        <v>65</v>
      </c>
      <c r="Y203" s="25">
        <v>170</v>
      </c>
      <c r="Z203" s="25">
        <v>13</v>
      </c>
      <c r="AA203" s="25">
        <v>50</v>
      </c>
      <c r="AB203" s="25">
        <v>170</v>
      </c>
      <c r="AC203" s="18" t="s">
        <v>132</v>
      </c>
      <c r="AD203" s="18" t="s">
        <v>132</v>
      </c>
      <c r="AE203" s="25"/>
      <c r="AF203" s="18" t="s">
        <v>46</v>
      </c>
      <c r="AG203" s="18" t="s">
        <v>46</v>
      </c>
    </row>
    <row r="204" s="8" customFormat="1" ht="40.5" spans="1:33">
      <c r="A204" s="25">
        <v>184</v>
      </c>
      <c r="B204" s="18" t="s">
        <v>97</v>
      </c>
      <c r="C204" s="18" t="s">
        <v>201</v>
      </c>
      <c r="D204" s="18" t="s">
        <v>276</v>
      </c>
      <c r="E204" s="18" t="s">
        <v>1198</v>
      </c>
      <c r="F204" s="18" t="s">
        <v>99</v>
      </c>
      <c r="G204" s="18" t="s">
        <v>228</v>
      </c>
      <c r="H204" s="18" t="s">
        <v>424</v>
      </c>
      <c r="I204" s="25" t="s">
        <v>195</v>
      </c>
      <c r="J204" s="25" t="s">
        <v>887</v>
      </c>
      <c r="K204" s="25">
        <v>10</v>
      </c>
      <c r="L204" s="25">
        <v>10</v>
      </c>
      <c r="M204" s="25">
        <v>0</v>
      </c>
      <c r="N204" s="25">
        <v>0</v>
      </c>
      <c r="O204" s="18" t="s">
        <v>1199</v>
      </c>
      <c r="P204" s="18" t="s">
        <v>1200</v>
      </c>
      <c r="Q204" s="18" t="s">
        <v>1201</v>
      </c>
      <c r="R204" s="18" t="s">
        <v>233</v>
      </c>
      <c r="S204" s="18" t="s">
        <v>46</v>
      </c>
      <c r="T204" s="18"/>
      <c r="U204" s="18" t="s">
        <v>46</v>
      </c>
      <c r="V204" s="18" t="s">
        <v>235</v>
      </c>
      <c r="W204" s="25">
        <v>13633007350</v>
      </c>
      <c r="X204" s="25">
        <v>81</v>
      </c>
      <c r="Y204" s="25">
        <v>270</v>
      </c>
      <c r="Z204" s="25">
        <v>16</v>
      </c>
      <c r="AA204" s="25">
        <v>42</v>
      </c>
      <c r="AB204" s="25">
        <v>312</v>
      </c>
      <c r="AC204" s="18" t="s">
        <v>132</v>
      </c>
      <c r="AD204" s="18" t="s">
        <v>132</v>
      </c>
      <c r="AE204" s="18" t="s">
        <v>1202</v>
      </c>
      <c r="AF204" s="18" t="s">
        <v>46</v>
      </c>
      <c r="AG204" s="18" t="s">
        <v>46</v>
      </c>
    </row>
    <row r="205" s="8" customFormat="1" ht="27" spans="1:33">
      <c r="A205" s="25">
        <v>185</v>
      </c>
      <c r="B205" s="18" t="s">
        <v>97</v>
      </c>
      <c r="C205" s="18" t="s">
        <v>179</v>
      </c>
      <c r="D205" s="18" t="s">
        <v>202</v>
      </c>
      <c r="E205" s="18" t="s">
        <v>1203</v>
      </c>
      <c r="F205" s="18" t="s">
        <v>99</v>
      </c>
      <c r="G205" s="18" t="s">
        <v>228</v>
      </c>
      <c r="H205" s="18" t="s">
        <v>1204</v>
      </c>
      <c r="I205" s="25" t="s">
        <v>195</v>
      </c>
      <c r="J205" s="25" t="s">
        <v>887</v>
      </c>
      <c r="K205" s="25">
        <v>60</v>
      </c>
      <c r="L205" s="25">
        <v>60</v>
      </c>
      <c r="M205" s="25">
        <v>0</v>
      </c>
      <c r="N205" s="25">
        <v>0</v>
      </c>
      <c r="O205" s="18" t="s">
        <v>1205</v>
      </c>
      <c r="P205" s="18" t="s">
        <v>1206</v>
      </c>
      <c r="Q205" s="18" t="s">
        <v>1207</v>
      </c>
      <c r="R205" s="18" t="s">
        <v>233</v>
      </c>
      <c r="S205" s="18" t="s">
        <v>46</v>
      </c>
      <c r="T205" s="18"/>
      <c r="U205" s="18" t="s">
        <v>46</v>
      </c>
      <c r="V205" s="18" t="s">
        <v>235</v>
      </c>
      <c r="W205" s="25">
        <v>13633007350</v>
      </c>
      <c r="X205" s="25">
        <v>117</v>
      </c>
      <c r="Y205" s="25">
        <v>430</v>
      </c>
      <c r="Z205" s="25">
        <v>13</v>
      </c>
      <c r="AA205" s="25">
        <v>46</v>
      </c>
      <c r="AB205" s="25">
        <v>430</v>
      </c>
      <c r="AC205" s="18" t="s">
        <v>132</v>
      </c>
      <c r="AD205" s="18" t="s">
        <v>132</v>
      </c>
      <c r="AE205" s="25"/>
      <c r="AF205" s="18" t="s">
        <v>46</v>
      </c>
      <c r="AG205" s="18" t="s">
        <v>46</v>
      </c>
    </row>
    <row r="206" s="8" customFormat="1" ht="27" spans="1:33">
      <c r="A206" s="25">
        <v>186</v>
      </c>
      <c r="B206" s="18" t="s">
        <v>97</v>
      </c>
      <c r="C206" s="18" t="s">
        <v>179</v>
      </c>
      <c r="D206" s="18" t="s">
        <v>191</v>
      </c>
      <c r="E206" s="18" t="s">
        <v>1208</v>
      </c>
      <c r="F206" s="18" t="s">
        <v>99</v>
      </c>
      <c r="G206" s="18" t="s">
        <v>228</v>
      </c>
      <c r="H206" s="18" t="s">
        <v>1184</v>
      </c>
      <c r="I206" s="25" t="s">
        <v>195</v>
      </c>
      <c r="J206" s="25" t="s">
        <v>887</v>
      </c>
      <c r="K206" s="25">
        <v>10</v>
      </c>
      <c r="L206" s="25">
        <v>10</v>
      </c>
      <c r="M206" s="25">
        <v>0</v>
      </c>
      <c r="N206" s="25">
        <v>0</v>
      </c>
      <c r="O206" s="18" t="s">
        <v>1209</v>
      </c>
      <c r="P206" s="18" t="s">
        <v>413</v>
      </c>
      <c r="Q206" s="18" t="s">
        <v>1210</v>
      </c>
      <c r="R206" s="18" t="s">
        <v>233</v>
      </c>
      <c r="S206" s="18" t="s">
        <v>46</v>
      </c>
      <c r="T206" s="18"/>
      <c r="U206" s="18" t="s">
        <v>46</v>
      </c>
      <c r="V206" s="18" t="s">
        <v>235</v>
      </c>
      <c r="W206" s="25">
        <v>13633007350</v>
      </c>
      <c r="X206" s="25">
        <v>62</v>
      </c>
      <c r="Y206" s="25">
        <v>268</v>
      </c>
      <c r="Z206" s="25">
        <v>17</v>
      </c>
      <c r="AA206" s="25">
        <v>62</v>
      </c>
      <c r="AB206" s="25">
        <v>268</v>
      </c>
      <c r="AC206" s="18" t="s">
        <v>132</v>
      </c>
      <c r="AD206" s="18" t="s">
        <v>132</v>
      </c>
      <c r="AE206" s="25"/>
      <c r="AF206" s="18" t="s">
        <v>46</v>
      </c>
      <c r="AG206" s="18" t="s">
        <v>46</v>
      </c>
    </row>
    <row r="207" s="8" customFormat="1" ht="40.5" spans="1:33">
      <c r="A207" s="25">
        <v>187</v>
      </c>
      <c r="B207" s="18" t="s">
        <v>97</v>
      </c>
      <c r="C207" s="18" t="s">
        <v>179</v>
      </c>
      <c r="D207" s="18" t="s">
        <v>191</v>
      </c>
      <c r="E207" s="18" t="s">
        <v>1211</v>
      </c>
      <c r="F207" s="18" t="s">
        <v>99</v>
      </c>
      <c r="G207" s="18" t="s">
        <v>228</v>
      </c>
      <c r="H207" s="18" t="s">
        <v>424</v>
      </c>
      <c r="I207" s="25" t="s">
        <v>195</v>
      </c>
      <c r="J207" s="25" t="s">
        <v>887</v>
      </c>
      <c r="K207" s="25">
        <v>5</v>
      </c>
      <c r="L207" s="25">
        <v>5</v>
      </c>
      <c r="M207" s="25">
        <v>0</v>
      </c>
      <c r="N207" s="25">
        <v>0</v>
      </c>
      <c r="O207" s="18" t="s">
        <v>1212</v>
      </c>
      <c r="P207" s="18" t="s">
        <v>1200</v>
      </c>
      <c r="Q207" s="18" t="s">
        <v>1201</v>
      </c>
      <c r="R207" s="18" t="s">
        <v>233</v>
      </c>
      <c r="S207" s="18" t="s">
        <v>46</v>
      </c>
      <c r="T207" s="18"/>
      <c r="U207" s="18" t="s">
        <v>46</v>
      </c>
      <c r="V207" s="18" t="s">
        <v>235</v>
      </c>
      <c r="W207" s="25">
        <v>13633007350</v>
      </c>
      <c r="X207" s="25">
        <v>110</v>
      </c>
      <c r="Y207" s="25">
        <v>311</v>
      </c>
      <c r="Z207" s="25">
        <v>38</v>
      </c>
      <c r="AA207" s="25">
        <v>86</v>
      </c>
      <c r="AB207" s="25">
        <v>397</v>
      </c>
      <c r="AC207" s="18" t="s">
        <v>132</v>
      </c>
      <c r="AD207" s="18" t="s">
        <v>132</v>
      </c>
      <c r="AE207" s="18" t="s">
        <v>1213</v>
      </c>
      <c r="AF207" s="18" t="s">
        <v>46</v>
      </c>
      <c r="AG207" s="18" t="s">
        <v>46</v>
      </c>
    </row>
    <row r="208" s="8" customFormat="1" ht="34" customHeight="1" spans="1:33">
      <c r="A208" s="25">
        <v>188</v>
      </c>
      <c r="B208" s="18" t="s">
        <v>97</v>
      </c>
      <c r="C208" s="18" t="s">
        <v>179</v>
      </c>
      <c r="D208" s="18" t="s">
        <v>202</v>
      </c>
      <c r="E208" s="18" t="s">
        <v>1214</v>
      </c>
      <c r="F208" s="18" t="s">
        <v>99</v>
      </c>
      <c r="G208" s="18" t="s">
        <v>228</v>
      </c>
      <c r="H208" s="18" t="s">
        <v>417</v>
      </c>
      <c r="I208" s="25" t="s">
        <v>195</v>
      </c>
      <c r="J208" s="25" t="s">
        <v>887</v>
      </c>
      <c r="K208" s="25">
        <v>80</v>
      </c>
      <c r="L208" s="25">
        <v>80</v>
      </c>
      <c r="M208" s="25">
        <v>0</v>
      </c>
      <c r="N208" s="25">
        <v>0</v>
      </c>
      <c r="O208" s="25" t="s">
        <v>1215</v>
      </c>
      <c r="P208" s="18" t="s">
        <v>1166</v>
      </c>
      <c r="Q208" s="18" t="s">
        <v>1216</v>
      </c>
      <c r="R208" s="18" t="s">
        <v>233</v>
      </c>
      <c r="S208" s="18" t="s">
        <v>46</v>
      </c>
      <c r="T208" s="18"/>
      <c r="U208" s="18" t="s">
        <v>46</v>
      </c>
      <c r="V208" s="18" t="s">
        <v>235</v>
      </c>
      <c r="W208" s="25">
        <v>13633007350</v>
      </c>
      <c r="X208" s="25">
        <v>161</v>
      </c>
      <c r="Y208" s="25">
        <v>553</v>
      </c>
      <c r="Z208" s="25">
        <v>25</v>
      </c>
      <c r="AA208" s="25">
        <v>96</v>
      </c>
      <c r="AB208" s="25">
        <v>553</v>
      </c>
      <c r="AC208" s="18" t="s">
        <v>132</v>
      </c>
      <c r="AD208" s="18" t="s">
        <v>132</v>
      </c>
      <c r="AE208" s="25"/>
      <c r="AF208" s="18" t="s">
        <v>46</v>
      </c>
      <c r="AG208" s="18" t="s">
        <v>46</v>
      </c>
    </row>
    <row r="209" s="7" customFormat="1" ht="18.75" spans="1:33">
      <c r="A209" s="25"/>
      <c r="B209" s="26" t="s">
        <v>561</v>
      </c>
      <c r="C209" s="26"/>
      <c r="D209" s="26"/>
      <c r="E209" s="26"/>
      <c r="F209" s="25"/>
      <c r="G209" s="25"/>
      <c r="H209" s="25"/>
      <c r="I209" s="25"/>
      <c r="J209" s="18"/>
      <c r="K209" s="54">
        <v>2671.57</v>
      </c>
      <c r="L209" s="28">
        <v>2671.57</v>
      </c>
      <c r="M209" s="28">
        <f>SUM(M210:M235)</f>
        <v>0</v>
      </c>
      <c r="N209" s="28">
        <f>SUM(N210:N235)</f>
        <v>0</v>
      </c>
      <c r="O209" s="25"/>
      <c r="P209" s="25"/>
      <c r="Q209" s="25"/>
      <c r="R209" s="25"/>
      <c r="S209" s="25"/>
      <c r="T209" s="25"/>
      <c r="U209" s="25"/>
      <c r="V209" s="25"/>
      <c r="W209" s="25"/>
      <c r="X209" s="25"/>
      <c r="Y209" s="25"/>
      <c r="Z209" s="25"/>
      <c r="AA209" s="25"/>
      <c r="AB209" s="25"/>
      <c r="AC209" s="25"/>
      <c r="AD209" s="25"/>
      <c r="AE209" s="25"/>
      <c r="AF209" s="25"/>
      <c r="AG209" s="25"/>
    </row>
    <row r="210" s="8" customFormat="1" ht="29" customHeight="1" spans="1:33">
      <c r="A210" s="25">
        <v>189</v>
      </c>
      <c r="B210" s="18" t="s">
        <v>562</v>
      </c>
      <c r="C210" s="18" t="s">
        <v>179</v>
      </c>
      <c r="D210" s="18" t="s">
        <v>427</v>
      </c>
      <c r="E210" s="18" t="s">
        <v>1217</v>
      </c>
      <c r="F210" s="18" t="s">
        <v>99</v>
      </c>
      <c r="G210" s="18" t="s">
        <v>429</v>
      </c>
      <c r="H210" s="18" t="s">
        <v>440</v>
      </c>
      <c r="I210" s="25" t="s">
        <v>431</v>
      </c>
      <c r="J210" s="25" t="s">
        <v>112</v>
      </c>
      <c r="K210" s="25">
        <v>50.5734</v>
      </c>
      <c r="L210" s="25">
        <v>50.5734</v>
      </c>
      <c r="M210" s="25"/>
      <c r="N210" s="25"/>
      <c r="O210" s="18" t="s">
        <v>1218</v>
      </c>
      <c r="P210" s="18" t="s">
        <v>1219</v>
      </c>
      <c r="Q210" s="18" t="s">
        <v>1220</v>
      </c>
      <c r="R210" s="18" t="s">
        <v>132</v>
      </c>
      <c r="S210" s="18" t="s">
        <v>131</v>
      </c>
      <c r="T210" s="18"/>
      <c r="U210" s="18" t="s">
        <v>40</v>
      </c>
      <c r="V210" s="18" t="s">
        <v>437</v>
      </c>
      <c r="W210" s="25">
        <v>13978240228</v>
      </c>
      <c r="X210" s="25">
        <v>633</v>
      </c>
      <c r="Y210" s="25">
        <v>2204</v>
      </c>
      <c r="Z210" s="25">
        <v>57</v>
      </c>
      <c r="AA210" s="25">
        <v>188</v>
      </c>
      <c r="AB210" s="25">
        <v>2204</v>
      </c>
      <c r="AC210" s="18" t="s">
        <v>132</v>
      </c>
      <c r="AD210" s="18" t="s">
        <v>132</v>
      </c>
      <c r="AE210" s="25"/>
      <c r="AF210" s="18"/>
      <c r="AG210" s="18" t="s">
        <v>40</v>
      </c>
    </row>
    <row r="211" s="8" customFormat="1" ht="29" customHeight="1" spans="1:33">
      <c r="A211" s="25">
        <v>190</v>
      </c>
      <c r="B211" s="18" t="s">
        <v>562</v>
      </c>
      <c r="C211" s="18" t="s">
        <v>179</v>
      </c>
      <c r="D211" s="18" t="s">
        <v>427</v>
      </c>
      <c r="E211" s="18" t="s">
        <v>1221</v>
      </c>
      <c r="F211" s="18" t="s">
        <v>99</v>
      </c>
      <c r="G211" s="18" t="s">
        <v>429</v>
      </c>
      <c r="H211" s="18" t="s">
        <v>1222</v>
      </c>
      <c r="I211" s="25" t="s">
        <v>230</v>
      </c>
      <c r="J211" s="25" t="s">
        <v>1223</v>
      </c>
      <c r="K211" s="25">
        <v>70</v>
      </c>
      <c r="L211" s="25">
        <v>70</v>
      </c>
      <c r="M211" s="25"/>
      <c r="N211" s="25"/>
      <c r="O211" s="18" t="s">
        <v>1224</v>
      </c>
      <c r="P211" s="18" t="s">
        <v>1219</v>
      </c>
      <c r="Q211" s="18" t="s">
        <v>1225</v>
      </c>
      <c r="R211" s="18" t="s">
        <v>132</v>
      </c>
      <c r="S211" s="18" t="s">
        <v>131</v>
      </c>
      <c r="T211" s="18"/>
      <c r="U211" s="18" t="s">
        <v>40</v>
      </c>
      <c r="V211" s="18" t="s">
        <v>437</v>
      </c>
      <c r="W211" s="25">
        <v>13978240228</v>
      </c>
      <c r="X211" s="25">
        <v>320</v>
      </c>
      <c r="Y211" s="25">
        <v>1300</v>
      </c>
      <c r="Z211" s="25">
        <v>47</v>
      </c>
      <c r="AA211" s="25">
        <v>220</v>
      </c>
      <c r="AB211" s="25">
        <v>1300</v>
      </c>
      <c r="AC211" s="18" t="s">
        <v>132</v>
      </c>
      <c r="AD211" s="18" t="s">
        <v>132</v>
      </c>
      <c r="AE211" s="25"/>
      <c r="AF211" s="18"/>
      <c r="AG211" s="18" t="s">
        <v>40</v>
      </c>
    </row>
    <row r="212" s="8" customFormat="1" ht="29" customHeight="1" spans="1:33">
      <c r="A212" s="25">
        <v>191</v>
      </c>
      <c r="B212" s="18" t="s">
        <v>562</v>
      </c>
      <c r="C212" s="18" t="s">
        <v>179</v>
      </c>
      <c r="D212" s="18" t="s">
        <v>202</v>
      </c>
      <c r="E212" s="18" t="s">
        <v>1226</v>
      </c>
      <c r="F212" s="18" t="s">
        <v>99</v>
      </c>
      <c r="G212" s="18" t="s">
        <v>429</v>
      </c>
      <c r="H212" s="18" t="s">
        <v>1227</v>
      </c>
      <c r="I212" s="25" t="s">
        <v>431</v>
      </c>
      <c r="J212" s="25" t="s">
        <v>101</v>
      </c>
      <c r="K212" s="25">
        <v>50</v>
      </c>
      <c r="L212" s="25">
        <v>50</v>
      </c>
      <c r="M212" s="25"/>
      <c r="N212" s="25"/>
      <c r="O212" s="18" t="s">
        <v>1228</v>
      </c>
      <c r="P212" s="18" t="s">
        <v>566</v>
      </c>
      <c r="Q212" s="18" t="s">
        <v>911</v>
      </c>
      <c r="R212" s="18" t="s">
        <v>132</v>
      </c>
      <c r="S212" s="18" t="s">
        <v>131</v>
      </c>
      <c r="T212" s="18"/>
      <c r="U212" s="18" t="s">
        <v>40</v>
      </c>
      <c r="V212" s="18" t="s">
        <v>437</v>
      </c>
      <c r="W212" s="25">
        <v>13978240228</v>
      </c>
      <c r="X212" s="25">
        <v>398</v>
      </c>
      <c r="Y212" s="25">
        <v>1648</v>
      </c>
      <c r="Z212" s="25">
        <v>74</v>
      </c>
      <c r="AA212" s="25">
        <v>265</v>
      </c>
      <c r="AB212" s="25">
        <v>1648</v>
      </c>
      <c r="AC212" s="18" t="s">
        <v>132</v>
      </c>
      <c r="AD212" s="18" t="s">
        <v>132</v>
      </c>
      <c r="AE212" s="25"/>
      <c r="AF212" s="18"/>
      <c r="AG212" s="18" t="s">
        <v>40</v>
      </c>
    </row>
    <row r="213" s="8" customFormat="1" ht="42" customHeight="1" spans="1:33">
      <c r="A213" s="25">
        <v>192</v>
      </c>
      <c r="B213" s="18" t="s">
        <v>562</v>
      </c>
      <c r="C213" s="18" t="s">
        <v>179</v>
      </c>
      <c r="D213" s="18" t="s">
        <v>202</v>
      </c>
      <c r="E213" s="18" t="s">
        <v>1229</v>
      </c>
      <c r="F213" s="18" t="s">
        <v>99</v>
      </c>
      <c r="G213" s="18" t="s">
        <v>429</v>
      </c>
      <c r="H213" s="18" t="s">
        <v>1230</v>
      </c>
      <c r="I213" s="25" t="s">
        <v>431</v>
      </c>
      <c r="J213" s="25" t="s">
        <v>101</v>
      </c>
      <c r="K213" s="25">
        <v>200</v>
      </c>
      <c r="L213" s="25">
        <v>200</v>
      </c>
      <c r="M213" s="25"/>
      <c r="N213" s="25"/>
      <c r="O213" s="18" t="s">
        <v>1231</v>
      </c>
      <c r="P213" s="18" t="s">
        <v>566</v>
      </c>
      <c r="Q213" s="18" t="s">
        <v>911</v>
      </c>
      <c r="R213" s="18" t="s">
        <v>132</v>
      </c>
      <c r="S213" s="18" t="s">
        <v>131</v>
      </c>
      <c r="T213" s="18"/>
      <c r="U213" s="18" t="s">
        <v>40</v>
      </c>
      <c r="V213" s="18" t="s">
        <v>437</v>
      </c>
      <c r="W213" s="25">
        <v>13978240228</v>
      </c>
      <c r="X213" s="25">
        <v>250</v>
      </c>
      <c r="Y213" s="25">
        <v>942</v>
      </c>
      <c r="Z213" s="25">
        <v>37</v>
      </c>
      <c r="AA213" s="25">
        <v>145</v>
      </c>
      <c r="AB213" s="25">
        <v>942</v>
      </c>
      <c r="AC213" s="18" t="s">
        <v>132</v>
      </c>
      <c r="AD213" s="18" t="s">
        <v>132</v>
      </c>
      <c r="AE213" s="25"/>
      <c r="AF213" s="18"/>
      <c r="AG213" s="18" t="s">
        <v>40</v>
      </c>
    </row>
    <row r="214" s="8" customFormat="1" ht="29" customHeight="1" spans="1:33">
      <c r="A214" s="25">
        <v>193</v>
      </c>
      <c r="B214" s="18" t="s">
        <v>562</v>
      </c>
      <c r="C214" s="18" t="s">
        <v>179</v>
      </c>
      <c r="D214" s="18" t="s">
        <v>1232</v>
      </c>
      <c r="E214" s="18" t="s">
        <v>1233</v>
      </c>
      <c r="F214" s="18" t="s">
        <v>99</v>
      </c>
      <c r="G214" s="18" t="s">
        <v>429</v>
      </c>
      <c r="H214" s="18" t="s">
        <v>1230</v>
      </c>
      <c r="I214" s="25" t="s">
        <v>431</v>
      </c>
      <c r="J214" s="25" t="s">
        <v>112</v>
      </c>
      <c r="K214" s="25">
        <v>150</v>
      </c>
      <c r="L214" s="25">
        <v>150</v>
      </c>
      <c r="M214" s="25"/>
      <c r="N214" s="25"/>
      <c r="O214" s="18" t="s">
        <v>1234</v>
      </c>
      <c r="P214" s="18" t="s">
        <v>1235</v>
      </c>
      <c r="Q214" s="18" t="s">
        <v>1236</v>
      </c>
      <c r="R214" s="18" t="s">
        <v>132</v>
      </c>
      <c r="S214" s="18" t="s">
        <v>131</v>
      </c>
      <c r="T214" s="18"/>
      <c r="U214" s="18" t="s">
        <v>40</v>
      </c>
      <c r="V214" s="18" t="s">
        <v>437</v>
      </c>
      <c r="W214" s="25">
        <v>13978240228</v>
      </c>
      <c r="X214" s="25">
        <v>250</v>
      </c>
      <c r="Y214" s="25">
        <v>942</v>
      </c>
      <c r="Z214" s="25">
        <v>37</v>
      </c>
      <c r="AA214" s="25">
        <v>140</v>
      </c>
      <c r="AB214" s="25">
        <v>942</v>
      </c>
      <c r="AC214" s="18" t="s">
        <v>132</v>
      </c>
      <c r="AD214" s="18" t="s">
        <v>132</v>
      </c>
      <c r="AE214" s="25"/>
      <c r="AF214" s="18"/>
      <c r="AG214" s="18" t="s">
        <v>40</v>
      </c>
    </row>
    <row r="215" s="8" customFormat="1" ht="29" customHeight="1" spans="1:33">
      <c r="A215" s="25">
        <v>194</v>
      </c>
      <c r="B215" s="18" t="s">
        <v>562</v>
      </c>
      <c r="C215" s="18" t="s">
        <v>248</v>
      </c>
      <c r="D215" s="18" t="s">
        <v>409</v>
      </c>
      <c r="E215" s="18" t="s">
        <v>1237</v>
      </c>
      <c r="F215" s="18" t="s">
        <v>99</v>
      </c>
      <c r="G215" s="18" t="s">
        <v>429</v>
      </c>
      <c r="H215" s="18" t="s">
        <v>1222</v>
      </c>
      <c r="I215" s="25" t="s">
        <v>431</v>
      </c>
      <c r="J215" s="25" t="s">
        <v>101</v>
      </c>
      <c r="K215" s="25">
        <v>600</v>
      </c>
      <c r="L215" s="25">
        <v>600</v>
      </c>
      <c r="M215" s="25"/>
      <c r="N215" s="25"/>
      <c r="O215" s="18" t="s">
        <v>1238</v>
      </c>
      <c r="P215" s="18" t="s">
        <v>566</v>
      </c>
      <c r="Q215" s="18" t="s">
        <v>1239</v>
      </c>
      <c r="R215" s="18" t="s">
        <v>132</v>
      </c>
      <c r="S215" s="18" t="s">
        <v>1240</v>
      </c>
      <c r="T215" s="18"/>
      <c r="U215" s="18" t="s">
        <v>40</v>
      </c>
      <c r="V215" s="18" t="s">
        <v>437</v>
      </c>
      <c r="W215" s="25">
        <v>13978240228</v>
      </c>
      <c r="X215" s="25">
        <v>1050</v>
      </c>
      <c r="Y215" s="25">
        <v>4100</v>
      </c>
      <c r="Z215" s="25">
        <v>152</v>
      </c>
      <c r="AA215" s="25">
        <v>456</v>
      </c>
      <c r="AB215" s="25">
        <v>4100</v>
      </c>
      <c r="AC215" s="18" t="s">
        <v>132</v>
      </c>
      <c r="AD215" s="18" t="s">
        <v>132</v>
      </c>
      <c r="AE215" s="25"/>
      <c r="AF215" s="18"/>
      <c r="AG215" s="18" t="s">
        <v>40</v>
      </c>
    </row>
    <row r="216" s="8" customFormat="1" ht="29" customHeight="1" spans="1:33">
      <c r="A216" s="25">
        <v>195</v>
      </c>
      <c r="B216" s="18" t="s">
        <v>562</v>
      </c>
      <c r="C216" s="18" t="s">
        <v>179</v>
      </c>
      <c r="D216" s="18" t="s">
        <v>427</v>
      </c>
      <c r="E216" s="18" t="s">
        <v>1241</v>
      </c>
      <c r="F216" s="18" t="s">
        <v>99</v>
      </c>
      <c r="G216" s="18" t="s">
        <v>429</v>
      </c>
      <c r="H216" s="18" t="s">
        <v>440</v>
      </c>
      <c r="I216" s="25" t="s">
        <v>431</v>
      </c>
      <c r="J216" s="25" t="s">
        <v>101</v>
      </c>
      <c r="K216" s="25">
        <v>400</v>
      </c>
      <c r="L216" s="25">
        <v>400</v>
      </c>
      <c r="M216" s="25"/>
      <c r="N216" s="25"/>
      <c r="O216" s="18" t="s">
        <v>1242</v>
      </c>
      <c r="P216" s="18" t="s">
        <v>1243</v>
      </c>
      <c r="Q216" s="18" t="s">
        <v>1244</v>
      </c>
      <c r="R216" s="18" t="s">
        <v>132</v>
      </c>
      <c r="S216" s="18" t="s">
        <v>1240</v>
      </c>
      <c r="T216" s="18"/>
      <c r="U216" s="18" t="s">
        <v>40</v>
      </c>
      <c r="V216" s="18" t="s">
        <v>437</v>
      </c>
      <c r="W216" s="25">
        <v>13978240228</v>
      </c>
      <c r="X216" s="25">
        <v>1486</v>
      </c>
      <c r="Y216" s="25">
        <v>4989</v>
      </c>
      <c r="Z216" s="25">
        <v>131</v>
      </c>
      <c r="AA216" s="25">
        <v>422</v>
      </c>
      <c r="AB216" s="25">
        <v>4989</v>
      </c>
      <c r="AC216" s="18" t="s">
        <v>132</v>
      </c>
      <c r="AD216" s="18" t="s">
        <v>132</v>
      </c>
      <c r="AE216" s="25"/>
      <c r="AF216" s="18"/>
      <c r="AG216" s="18" t="s">
        <v>40</v>
      </c>
    </row>
    <row r="217" s="8" customFormat="1" ht="29" customHeight="1" spans="1:33">
      <c r="A217" s="25">
        <v>196</v>
      </c>
      <c r="B217" s="18" t="s">
        <v>225</v>
      </c>
      <c r="C217" s="18" t="s">
        <v>292</v>
      </c>
      <c r="D217" s="18" t="s">
        <v>427</v>
      </c>
      <c r="E217" s="18" t="s">
        <v>1245</v>
      </c>
      <c r="F217" s="18" t="s">
        <v>99</v>
      </c>
      <c r="G217" s="18" t="s">
        <v>429</v>
      </c>
      <c r="H217" s="18" t="s">
        <v>728</v>
      </c>
      <c r="I217" s="25" t="s">
        <v>431</v>
      </c>
      <c r="J217" s="25" t="s">
        <v>112</v>
      </c>
      <c r="K217" s="25">
        <v>100</v>
      </c>
      <c r="L217" s="25">
        <v>100</v>
      </c>
      <c r="M217" s="25"/>
      <c r="N217" s="25"/>
      <c r="O217" s="18" t="s">
        <v>1246</v>
      </c>
      <c r="P217" s="18" t="s">
        <v>1247</v>
      </c>
      <c r="Q217" s="18" t="s">
        <v>1248</v>
      </c>
      <c r="R217" s="18" t="s">
        <v>132</v>
      </c>
      <c r="S217" s="18" t="s">
        <v>435</v>
      </c>
      <c r="T217" s="18"/>
      <c r="U217" s="18" t="s">
        <v>40</v>
      </c>
      <c r="V217" s="18" t="s">
        <v>437</v>
      </c>
      <c r="W217" s="25">
        <v>13978240228</v>
      </c>
      <c r="X217" s="25">
        <v>122</v>
      </c>
      <c r="Y217" s="25">
        <v>415</v>
      </c>
      <c r="Z217" s="25">
        <v>70</v>
      </c>
      <c r="AA217" s="25">
        <v>254</v>
      </c>
      <c r="AB217" s="25">
        <v>415</v>
      </c>
      <c r="AC217" s="18" t="s">
        <v>132</v>
      </c>
      <c r="AD217" s="18" t="s">
        <v>132</v>
      </c>
      <c r="AE217" s="25"/>
      <c r="AF217" s="18"/>
      <c r="AG217" s="18" t="s">
        <v>40</v>
      </c>
    </row>
    <row r="218" s="8" customFormat="1" ht="33" customHeight="1" spans="1:33">
      <c r="A218" s="25">
        <v>197</v>
      </c>
      <c r="B218" s="18" t="s">
        <v>225</v>
      </c>
      <c r="C218" s="18" t="s">
        <v>292</v>
      </c>
      <c r="D218" s="18" t="s">
        <v>427</v>
      </c>
      <c r="E218" s="18" t="s">
        <v>1249</v>
      </c>
      <c r="F218" s="18" t="s">
        <v>99</v>
      </c>
      <c r="G218" s="18" t="s">
        <v>429</v>
      </c>
      <c r="H218" s="18" t="s">
        <v>1250</v>
      </c>
      <c r="I218" s="25" t="s">
        <v>431</v>
      </c>
      <c r="J218" s="25" t="s">
        <v>112</v>
      </c>
      <c r="K218" s="25">
        <v>45</v>
      </c>
      <c r="L218" s="25">
        <v>45</v>
      </c>
      <c r="M218" s="25"/>
      <c r="N218" s="25"/>
      <c r="O218" s="18" t="s">
        <v>1251</v>
      </c>
      <c r="P218" s="18" t="s">
        <v>433</v>
      </c>
      <c r="Q218" s="18" t="s">
        <v>1252</v>
      </c>
      <c r="R218" s="18" t="s">
        <v>132</v>
      </c>
      <c r="S218" s="18" t="s">
        <v>435</v>
      </c>
      <c r="T218" s="18"/>
      <c r="U218" s="18" t="s">
        <v>40</v>
      </c>
      <c r="V218" s="18" t="s">
        <v>437</v>
      </c>
      <c r="W218" s="25">
        <v>13978240228</v>
      </c>
      <c r="X218" s="25">
        <v>102</v>
      </c>
      <c r="Y218" s="25">
        <v>383</v>
      </c>
      <c r="Z218" s="25">
        <v>58</v>
      </c>
      <c r="AA218" s="25">
        <v>210</v>
      </c>
      <c r="AB218" s="25">
        <v>383</v>
      </c>
      <c r="AC218" s="18" t="s">
        <v>132</v>
      </c>
      <c r="AD218" s="18" t="s">
        <v>132</v>
      </c>
      <c r="AE218" s="25"/>
      <c r="AF218" s="18"/>
      <c r="AG218" s="18" t="s">
        <v>40</v>
      </c>
    </row>
    <row r="219" s="8" customFormat="1" ht="33" customHeight="1" spans="1:33">
      <c r="A219" s="25">
        <v>198</v>
      </c>
      <c r="B219" s="18" t="s">
        <v>225</v>
      </c>
      <c r="C219" s="18" t="s">
        <v>292</v>
      </c>
      <c r="D219" s="18" t="s">
        <v>427</v>
      </c>
      <c r="E219" s="18" t="s">
        <v>1253</v>
      </c>
      <c r="F219" s="18" t="s">
        <v>99</v>
      </c>
      <c r="G219" s="18" t="s">
        <v>429</v>
      </c>
      <c r="H219" s="18" t="s">
        <v>1254</v>
      </c>
      <c r="I219" s="25" t="s">
        <v>431</v>
      </c>
      <c r="J219" s="25" t="s">
        <v>112</v>
      </c>
      <c r="K219" s="25">
        <v>73</v>
      </c>
      <c r="L219" s="25">
        <v>73</v>
      </c>
      <c r="M219" s="25"/>
      <c r="N219" s="25"/>
      <c r="O219" s="18" t="s">
        <v>1255</v>
      </c>
      <c r="P219" s="18" t="s">
        <v>433</v>
      </c>
      <c r="Q219" s="18" t="s">
        <v>1252</v>
      </c>
      <c r="R219" s="18" t="s">
        <v>132</v>
      </c>
      <c r="S219" s="18" t="s">
        <v>131</v>
      </c>
      <c r="T219" s="18"/>
      <c r="U219" s="18" t="s">
        <v>40</v>
      </c>
      <c r="V219" s="18" t="s">
        <v>437</v>
      </c>
      <c r="W219" s="25">
        <v>13978240228</v>
      </c>
      <c r="X219" s="25">
        <v>131</v>
      </c>
      <c r="Y219" s="25">
        <v>460</v>
      </c>
      <c r="Z219" s="25">
        <v>12</v>
      </c>
      <c r="AA219" s="25">
        <v>32</v>
      </c>
      <c r="AB219" s="25">
        <v>460</v>
      </c>
      <c r="AC219" s="18" t="s">
        <v>132</v>
      </c>
      <c r="AD219" s="18" t="s">
        <v>132</v>
      </c>
      <c r="AE219" s="25"/>
      <c r="AF219" s="18"/>
      <c r="AG219" s="18" t="s">
        <v>40</v>
      </c>
    </row>
    <row r="220" s="8" customFormat="1" ht="33" customHeight="1" spans="1:33">
      <c r="A220" s="25">
        <v>199</v>
      </c>
      <c r="B220" s="18" t="s">
        <v>225</v>
      </c>
      <c r="C220" s="18" t="s">
        <v>292</v>
      </c>
      <c r="D220" s="18" t="s">
        <v>427</v>
      </c>
      <c r="E220" s="18" t="s">
        <v>1256</v>
      </c>
      <c r="F220" s="18" t="s">
        <v>99</v>
      </c>
      <c r="G220" s="18" t="s">
        <v>429</v>
      </c>
      <c r="H220" s="18" t="s">
        <v>1222</v>
      </c>
      <c r="I220" s="25" t="s">
        <v>1257</v>
      </c>
      <c r="J220" s="25" t="s">
        <v>1258</v>
      </c>
      <c r="K220" s="25">
        <v>130</v>
      </c>
      <c r="L220" s="25">
        <v>130</v>
      </c>
      <c r="M220" s="25"/>
      <c r="N220" s="25"/>
      <c r="O220" s="18" t="s">
        <v>1259</v>
      </c>
      <c r="P220" s="18" t="s">
        <v>1260</v>
      </c>
      <c r="Q220" s="18" t="s">
        <v>1261</v>
      </c>
      <c r="R220" s="18" t="s">
        <v>132</v>
      </c>
      <c r="S220" s="18" t="s">
        <v>131</v>
      </c>
      <c r="T220" s="18"/>
      <c r="U220" s="18" t="s">
        <v>40</v>
      </c>
      <c r="V220" s="18" t="s">
        <v>437</v>
      </c>
      <c r="W220" s="25">
        <v>13978240228</v>
      </c>
      <c r="X220" s="25">
        <v>270</v>
      </c>
      <c r="Y220" s="25">
        <v>960</v>
      </c>
      <c r="Z220" s="25">
        <v>23</v>
      </c>
      <c r="AA220" s="25">
        <v>91</v>
      </c>
      <c r="AB220" s="25">
        <v>960</v>
      </c>
      <c r="AC220" s="18" t="s">
        <v>132</v>
      </c>
      <c r="AD220" s="18" t="s">
        <v>132</v>
      </c>
      <c r="AE220" s="25"/>
      <c r="AF220" s="18" t="s">
        <v>40</v>
      </c>
      <c r="AG220" s="18" t="s">
        <v>40</v>
      </c>
    </row>
    <row r="221" s="8" customFormat="1" ht="33" customHeight="1" spans="1:33">
      <c r="A221" s="25">
        <v>200</v>
      </c>
      <c r="B221" s="18" t="s">
        <v>562</v>
      </c>
      <c r="C221" s="18" t="s">
        <v>179</v>
      </c>
      <c r="D221" s="18" t="s">
        <v>427</v>
      </c>
      <c r="E221" s="18" t="s">
        <v>1262</v>
      </c>
      <c r="F221" s="18" t="s">
        <v>99</v>
      </c>
      <c r="G221" s="18" t="s">
        <v>429</v>
      </c>
      <c r="H221" s="18" t="s">
        <v>783</v>
      </c>
      <c r="I221" s="25" t="s">
        <v>431</v>
      </c>
      <c r="J221" s="25" t="s">
        <v>112</v>
      </c>
      <c r="K221" s="25">
        <v>70</v>
      </c>
      <c r="L221" s="25">
        <v>70</v>
      </c>
      <c r="M221" s="25"/>
      <c r="N221" s="25"/>
      <c r="O221" s="18" t="s">
        <v>1263</v>
      </c>
      <c r="P221" s="18" t="s">
        <v>1264</v>
      </c>
      <c r="Q221" s="18" t="s">
        <v>1265</v>
      </c>
      <c r="R221" s="18" t="s">
        <v>132</v>
      </c>
      <c r="S221" s="18" t="s">
        <v>131</v>
      </c>
      <c r="T221" s="18"/>
      <c r="U221" s="18" t="s">
        <v>40</v>
      </c>
      <c r="V221" s="18" t="s">
        <v>437</v>
      </c>
      <c r="W221" s="25">
        <v>13978240228</v>
      </c>
      <c r="X221" s="25">
        <v>90</v>
      </c>
      <c r="Y221" s="25">
        <v>312</v>
      </c>
      <c r="Z221" s="25">
        <v>10</v>
      </c>
      <c r="AA221" s="25">
        <v>24</v>
      </c>
      <c r="AB221" s="25">
        <v>312</v>
      </c>
      <c r="AC221" s="18" t="s">
        <v>132</v>
      </c>
      <c r="AD221" s="18" t="s">
        <v>132</v>
      </c>
      <c r="AE221" s="25"/>
      <c r="AF221" s="18" t="s">
        <v>40</v>
      </c>
      <c r="AG221" s="18" t="s">
        <v>40</v>
      </c>
    </row>
    <row r="222" s="8" customFormat="1" ht="33" customHeight="1" spans="1:33">
      <c r="A222" s="25">
        <v>201</v>
      </c>
      <c r="B222" s="18" t="s">
        <v>562</v>
      </c>
      <c r="C222" s="18" t="s">
        <v>179</v>
      </c>
      <c r="D222" s="18" t="s">
        <v>427</v>
      </c>
      <c r="E222" s="18" t="s">
        <v>1266</v>
      </c>
      <c r="F222" s="18" t="s">
        <v>99</v>
      </c>
      <c r="G222" s="18" t="s">
        <v>429</v>
      </c>
      <c r="H222" s="18" t="s">
        <v>1267</v>
      </c>
      <c r="I222" s="25" t="s">
        <v>431</v>
      </c>
      <c r="J222" s="25" t="s">
        <v>112</v>
      </c>
      <c r="K222" s="25">
        <v>20</v>
      </c>
      <c r="L222" s="25">
        <v>20</v>
      </c>
      <c r="M222" s="25"/>
      <c r="N222" s="25"/>
      <c r="O222" s="18" t="s">
        <v>1268</v>
      </c>
      <c r="P222" s="18" t="s">
        <v>1219</v>
      </c>
      <c r="Q222" s="18" t="s">
        <v>1225</v>
      </c>
      <c r="R222" s="18" t="s">
        <v>132</v>
      </c>
      <c r="S222" s="18" t="s">
        <v>131</v>
      </c>
      <c r="T222" s="18"/>
      <c r="U222" s="18" t="s">
        <v>40</v>
      </c>
      <c r="V222" s="18" t="s">
        <v>437</v>
      </c>
      <c r="W222" s="25">
        <v>13978240228</v>
      </c>
      <c r="X222" s="25">
        <v>54</v>
      </c>
      <c r="Y222" s="25">
        <v>233</v>
      </c>
      <c r="Z222" s="25">
        <v>5</v>
      </c>
      <c r="AA222" s="25">
        <v>16</v>
      </c>
      <c r="AB222" s="25">
        <v>233</v>
      </c>
      <c r="AC222" s="18" t="s">
        <v>132</v>
      </c>
      <c r="AD222" s="18" t="s">
        <v>132</v>
      </c>
      <c r="AE222" s="25"/>
      <c r="AF222" s="18" t="s">
        <v>40</v>
      </c>
      <c r="AG222" s="18" t="s">
        <v>40</v>
      </c>
    </row>
    <row r="223" s="8" customFormat="1" ht="44" customHeight="1" spans="1:33">
      <c r="A223" s="25">
        <v>202</v>
      </c>
      <c r="B223" s="18" t="s">
        <v>562</v>
      </c>
      <c r="C223" s="18" t="s">
        <v>179</v>
      </c>
      <c r="D223" s="18" t="s">
        <v>427</v>
      </c>
      <c r="E223" s="18" t="s">
        <v>1269</v>
      </c>
      <c r="F223" s="18" t="s">
        <v>99</v>
      </c>
      <c r="G223" s="18" t="s">
        <v>429</v>
      </c>
      <c r="H223" s="18" t="s">
        <v>541</v>
      </c>
      <c r="I223" s="25" t="s">
        <v>431</v>
      </c>
      <c r="J223" s="25" t="s">
        <v>112</v>
      </c>
      <c r="K223" s="25">
        <v>30</v>
      </c>
      <c r="L223" s="25">
        <v>30</v>
      </c>
      <c r="M223" s="25"/>
      <c r="N223" s="25"/>
      <c r="O223" s="18" t="s">
        <v>1270</v>
      </c>
      <c r="P223" s="18" t="s">
        <v>1271</v>
      </c>
      <c r="Q223" s="18" t="s">
        <v>1225</v>
      </c>
      <c r="R223" s="18" t="s">
        <v>132</v>
      </c>
      <c r="S223" s="18" t="s">
        <v>131</v>
      </c>
      <c r="T223" s="18"/>
      <c r="U223" s="18" t="s">
        <v>40</v>
      </c>
      <c r="V223" s="18" t="s">
        <v>437</v>
      </c>
      <c r="W223" s="25">
        <v>13978240228</v>
      </c>
      <c r="X223" s="25">
        <v>220</v>
      </c>
      <c r="Y223" s="25">
        <v>867</v>
      </c>
      <c r="Z223" s="25">
        <v>30</v>
      </c>
      <c r="AA223" s="25">
        <v>97</v>
      </c>
      <c r="AB223" s="25">
        <v>867</v>
      </c>
      <c r="AC223" s="18" t="s">
        <v>132</v>
      </c>
      <c r="AD223" s="18" t="s">
        <v>132</v>
      </c>
      <c r="AE223" s="25"/>
      <c r="AF223" s="18" t="s">
        <v>40</v>
      </c>
      <c r="AG223" s="18" t="s">
        <v>40</v>
      </c>
    </row>
    <row r="224" s="8" customFormat="1" ht="33" customHeight="1" spans="1:33">
      <c r="A224" s="25">
        <v>203</v>
      </c>
      <c r="B224" s="18" t="s">
        <v>562</v>
      </c>
      <c r="C224" s="18" t="s">
        <v>179</v>
      </c>
      <c r="D224" s="18" t="s">
        <v>427</v>
      </c>
      <c r="E224" s="18" t="s">
        <v>1272</v>
      </c>
      <c r="F224" s="18" t="s">
        <v>99</v>
      </c>
      <c r="G224" s="18" t="s">
        <v>429</v>
      </c>
      <c r="H224" s="18" t="s">
        <v>1222</v>
      </c>
      <c r="I224" s="25" t="s">
        <v>1273</v>
      </c>
      <c r="J224" s="25" t="s">
        <v>1274</v>
      </c>
      <c r="K224" s="25">
        <v>100</v>
      </c>
      <c r="L224" s="25">
        <v>100</v>
      </c>
      <c r="M224" s="25"/>
      <c r="N224" s="25"/>
      <c r="O224" s="18" t="s">
        <v>1275</v>
      </c>
      <c r="P224" s="18" t="s">
        <v>1219</v>
      </c>
      <c r="Q224" s="18" t="s">
        <v>1225</v>
      </c>
      <c r="R224" s="18" t="s">
        <v>132</v>
      </c>
      <c r="S224" s="18" t="s">
        <v>131</v>
      </c>
      <c r="T224" s="18"/>
      <c r="U224" s="18" t="s">
        <v>40</v>
      </c>
      <c r="V224" s="18" t="s">
        <v>437</v>
      </c>
      <c r="W224" s="25">
        <v>13978240228</v>
      </c>
      <c r="X224" s="25">
        <v>320</v>
      </c>
      <c r="Y224" s="25">
        <v>1300</v>
      </c>
      <c r="Z224" s="25">
        <v>47</v>
      </c>
      <c r="AA224" s="25">
        <v>220</v>
      </c>
      <c r="AB224" s="25">
        <v>1300</v>
      </c>
      <c r="AC224" s="18" t="s">
        <v>132</v>
      </c>
      <c r="AD224" s="18" t="s">
        <v>132</v>
      </c>
      <c r="AE224" s="18"/>
      <c r="AF224" s="18" t="s">
        <v>40</v>
      </c>
      <c r="AG224" s="18" t="s">
        <v>40</v>
      </c>
    </row>
    <row r="225" s="8" customFormat="1" ht="33" customHeight="1" spans="1:33">
      <c r="A225" s="25">
        <v>204</v>
      </c>
      <c r="B225" s="18" t="s">
        <v>562</v>
      </c>
      <c r="C225" s="18" t="s">
        <v>179</v>
      </c>
      <c r="D225" s="18" t="s">
        <v>427</v>
      </c>
      <c r="E225" s="18" t="s">
        <v>1221</v>
      </c>
      <c r="F225" s="18" t="s">
        <v>99</v>
      </c>
      <c r="G225" s="18" t="s">
        <v>429</v>
      </c>
      <c r="H225" s="18" t="s">
        <v>1222</v>
      </c>
      <c r="I225" s="25" t="s">
        <v>230</v>
      </c>
      <c r="J225" s="25" t="s">
        <v>1223</v>
      </c>
      <c r="K225" s="25">
        <v>70</v>
      </c>
      <c r="L225" s="25">
        <v>70</v>
      </c>
      <c r="M225" s="25"/>
      <c r="N225" s="25"/>
      <c r="O225" s="18" t="s">
        <v>1224</v>
      </c>
      <c r="P225" s="18" t="s">
        <v>1219</v>
      </c>
      <c r="Q225" s="18" t="s">
        <v>1225</v>
      </c>
      <c r="R225" s="18" t="s">
        <v>132</v>
      </c>
      <c r="S225" s="18" t="s">
        <v>131</v>
      </c>
      <c r="T225" s="18"/>
      <c r="U225" s="18" t="s">
        <v>40</v>
      </c>
      <c r="V225" s="18" t="s">
        <v>437</v>
      </c>
      <c r="W225" s="25">
        <v>13978240228</v>
      </c>
      <c r="X225" s="25">
        <v>320</v>
      </c>
      <c r="Y225" s="25">
        <v>1300</v>
      </c>
      <c r="Z225" s="25">
        <v>47</v>
      </c>
      <c r="AA225" s="25">
        <v>220</v>
      </c>
      <c r="AB225" s="25">
        <v>1300</v>
      </c>
      <c r="AC225" s="18" t="s">
        <v>132</v>
      </c>
      <c r="AD225" s="18" t="s">
        <v>132</v>
      </c>
      <c r="AE225" s="25"/>
      <c r="AF225" s="18" t="s">
        <v>40</v>
      </c>
      <c r="AG225" s="18" t="s">
        <v>40</v>
      </c>
    </row>
    <row r="226" s="8" customFormat="1" ht="33" customHeight="1" spans="1:33">
      <c r="A226" s="25">
        <v>205</v>
      </c>
      <c r="B226" s="18" t="s">
        <v>225</v>
      </c>
      <c r="C226" s="18" t="s">
        <v>515</v>
      </c>
      <c r="D226" s="18" t="s">
        <v>546</v>
      </c>
      <c r="E226" s="18" t="s">
        <v>1276</v>
      </c>
      <c r="F226" s="18" t="s">
        <v>99</v>
      </c>
      <c r="G226" s="18" t="s">
        <v>429</v>
      </c>
      <c r="H226" s="18" t="s">
        <v>1277</v>
      </c>
      <c r="I226" s="25" t="s">
        <v>431</v>
      </c>
      <c r="J226" s="25" t="s">
        <v>112</v>
      </c>
      <c r="K226" s="25">
        <v>60</v>
      </c>
      <c r="L226" s="25">
        <v>60</v>
      </c>
      <c r="M226" s="25"/>
      <c r="N226" s="25"/>
      <c r="O226" s="18" t="s">
        <v>1278</v>
      </c>
      <c r="P226" s="18" t="s">
        <v>1279</v>
      </c>
      <c r="Q226" s="18" t="s">
        <v>1280</v>
      </c>
      <c r="R226" s="18" t="s">
        <v>132</v>
      </c>
      <c r="S226" s="18" t="s">
        <v>1281</v>
      </c>
      <c r="T226" s="18"/>
      <c r="U226" s="18" t="s">
        <v>40</v>
      </c>
      <c r="V226" s="18" t="s">
        <v>437</v>
      </c>
      <c r="W226" s="25">
        <v>13978240228</v>
      </c>
      <c r="X226" s="25">
        <v>312</v>
      </c>
      <c r="Y226" s="25">
        <v>1360</v>
      </c>
      <c r="Z226" s="25">
        <v>26</v>
      </c>
      <c r="AA226" s="25">
        <v>93</v>
      </c>
      <c r="AB226" s="25">
        <v>1453</v>
      </c>
      <c r="AC226" s="18" t="s">
        <v>132</v>
      </c>
      <c r="AD226" s="18" t="s">
        <v>132</v>
      </c>
      <c r="AE226" s="25"/>
      <c r="AF226" s="18" t="s">
        <v>40</v>
      </c>
      <c r="AG226" s="18" t="s">
        <v>40</v>
      </c>
    </row>
    <row r="227" s="8" customFormat="1" ht="33" customHeight="1" spans="1:33">
      <c r="A227" s="25">
        <v>206</v>
      </c>
      <c r="B227" s="18" t="s">
        <v>225</v>
      </c>
      <c r="C227" s="18" t="s">
        <v>515</v>
      </c>
      <c r="D227" s="18" t="s">
        <v>546</v>
      </c>
      <c r="E227" s="18" t="s">
        <v>1282</v>
      </c>
      <c r="F227" s="18" t="s">
        <v>99</v>
      </c>
      <c r="G227" s="18" t="s">
        <v>429</v>
      </c>
      <c r="H227" s="18" t="s">
        <v>1277</v>
      </c>
      <c r="I227" s="25" t="s">
        <v>431</v>
      </c>
      <c r="J227" s="25" t="s">
        <v>112</v>
      </c>
      <c r="K227" s="25">
        <v>80</v>
      </c>
      <c r="L227" s="25">
        <v>80</v>
      </c>
      <c r="M227" s="25"/>
      <c r="N227" s="25"/>
      <c r="O227" s="18" t="s">
        <v>1278</v>
      </c>
      <c r="P227" s="18" t="s">
        <v>1279</v>
      </c>
      <c r="Q227" s="18" t="s">
        <v>1280</v>
      </c>
      <c r="R227" s="18" t="s">
        <v>132</v>
      </c>
      <c r="S227" s="18" t="s">
        <v>1281</v>
      </c>
      <c r="T227" s="18"/>
      <c r="U227" s="18" t="s">
        <v>40</v>
      </c>
      <c r="V227" s="18" t="s">
        <v>437</v>
      </c>
      <c r="W227" s="25">
        <v>13978240228</v>
      </c>
      <c r="X227" s="25">
        <v>412</v>
      </c>
      <c r="Y227" s="25">
        <v>1890</v>
      </c>
      <c r="Z227" s="25">
        <v>38</v>
      </c>
      <c r="AA227" s="25">
        <v>136</v>
      </c>
      <c r="AB227" s="25">
        <v>2026</v>
      </c>
      <c r="AC227" s="18" t="s">
        <v>132</v>
      </c>
      <c r="AD227" s="18" t="s">
        <v>132</v>
      </c>
      <c r="AE227" s="25"/>
      <c r="AF227" s="18" t="s">
        <v>40</v>
      </c>
      <c r="AG227" s="18" t="s">
        <v>40</v>
      </c>
    </row>
    <row r="228" s="8" customFormat="1" ht="33" customHeight="1" spans="1:33">
      <c r="A228" s="25">
        <v>207</v>
      </c>
      <c r="B228" s="18" t="s">
        <v>225</v>
      </c>
      <c r="C228" s="18" t="s">
        <v>515</v>
      </c>
      <c r="D228" s="18" t="s">
        <v>427</v>
      </c>
      <c r="E228" s="18" t="s">
        <v>1283</v>
      </c>
      <c r="F228" s="18" t="s">
        <v>99</v>
      </c>
      <c r="G228" s="18" t="s">
        <v>429</v>
      </c>
      <c r="H228" s="18" t="s">
        <v>541</v>
      </c>
      <c r="I228" s="25" t="s">
        <v>431</v>
      </c>
      <c r="J228" s="25" t="s">
        <v>112</v>
      </c>
      <c r="K228" s="25">
        <v>40</v>
      </c>
      <c r="L228" s="25">
        <v>40</v>
      </c>
      <c r="M228" s="25"/>
      <c r="N228" s="25"/>
      <c r="O228" s="18" t="s">
        <v>1284</v>
      </c>
      <c r="P228" s="18" t="s">
        <v>1285</v>
      </c>
      <c r="Q228" s="18" t="s">
        <v>1286</v>
      </c>
      <c r="R228" s="18" t="s">
        <v>132</v>
      </c>
      <c r="S228" s="18" t="s">
        <v>1287</v>
      </c>
      <c r="T228" s="18"/>
      <c r="U228" s="18" t="s">
        <v>40</v>
      </c>
      <c r="V228" s="18" t="s">
        <v>437</v>
      </c>
      <c r="W228" s="25">
        <v>13978240228</v>
      </c>
      <c r="X228" s="25">
        <v>496</v>
      </c>
      <c r="Y228" s="25">
        <v>1984</v>
      </c>
      <c r="Z228" s="25">
        <v>74</v>
      </c>
      <c r="AA228" s="25">
        <v>258</v>
      </c>
      <c r="AB228" s="25">
        <v>1984</v>
      </c>
      <c r="AC228" s="18" t="s">
        <v>132</v>
      </c>
      <c r="AD228" s="18" t="s">
        <v>132</v>
      </c>
      <c r="AE228" s="25"/>
      <c r="AF228" s="18" t="s">
        <v>40</v>
      </c>
      <c r="AG228" s="18" t="s">
        <v>40</v>
      </c>
    </row>
    <row r="229" s="8" customFormat="1" ht="33" customHeight="1" spans="1:33">
      <c r="A229" s="25">
        <v>208</v>
      </c>
      <c r="B229" s="18" t="s">
        <v>562</v>
      </c>
      <c r="C229" s="18" t="s">
        <v>179</v>
      </c>
      <c r="D229" s="18" t="s">
        <v>427</v>
      </c>
      <c r="E229" s="18" t="s">
        <v>1288</v>
      </c>
      <c r="F229" s="18" t="s">
        <v>99</v>
      </c>
      <c r="G229" s="18" t="s">
        <v>429</v>
      </c>
      <c r="H229" s="18" t="s">
        <v>728</v>
      </c>
      <c r="I229" s="25" t="s">
        <v>431</v>
      </c>
      <c r="J229" s="25" t="s">
        <v>112</v>
      </c>
      <c r="K229" s="25">
        <v>48</v>
      </c>
      <c r="L229" s="25">
        <v>48</v>
      </c>
      <c r="M229" s="25"/>
      <c r="N229" s="25"/>
      <c r="O229" s="18" t="s">
        <v>1289</v>
      </c>
      <c r="P229" s="18" t="s">
        <v>1264</v>
      </c>
      <c r="Q229" s="18" t="s">
        <v>1265</v>
      </c>
      <c r="R229" s="18" t="s">
        <v>104</v>
      </c>
      <c r="S229" s="18" t="s">
        <v>131</v>
      </c>
      <c r="T229" s="18"/>
      <c r="U229" s="18" t="s">
        <v>40</v>
      </c>
      <c r="V229" s="18" t="s">
        <v>437</v>
      </c>
      <c r="W229" s="25">
        <v>13978240228</v>
      </c>
      <c r="X229" s="25">
        <v>331</v>
      </c>
      <c r="Y229" s="25">
        <v>1170</v>
      </c>
      <c r="Z229" s="25">
        <v>98</v>
      </c>
      <c r="AA229" s="25">
        <v>381</v>
      </c>
      <c r="AB229" s="25">
        <v>1170</v>
      </c>
      <c r="AC229" s="18" t="s">
        <v>132</v>
      </c>
      <c r="AD229" s="18" t="s">
        <v>132</v>
      </c>
      <c r="AE229" s="25"/>
      <c r="AF229" s="18" t="s">
        <v>40</v>
      </c>
      <c r="AG229" s="18" t="s">
        <v>40</v>
      </c>
    </row>
    <row r="230" s="8" customFormat="1" ht="33" customHeight="1" spans="1:33">
      <c r="A230" s="25">
        <v>209</v>
      </c>
      <c r="B230" s="18" t="s">
        <v>562</v>
      </c>
      <c r="C230" s="18" t="s">
        <v>179</v>
      </c>
      <c r="D230" s="18" t="s">
        <v>427</v>
      </c>
      <c r="E230" s="18" t="s">
        <v>1290</v>
      </c>
      <c r="F230" s="18" t="s">
        <v>99</v>
      </c>
      <c r="G230" s="18" t="s">
        <v>429</v>
      </c>
      <c r="H230" s="18" t="s">
        <v>1291</v>
      </c>
      <c r="I230" s="25" t="s">
        <v>431</v>
      </c>
      <c r="J230" s="25" t="s">
        <v>112</v>
      </c>
      <c r="K230" s="25">
        <v>60</v>
      </c>
      <c r="L230" s="25">
        <v>60</v>
      </c>
      <c r="M230" s="25"/>
      <c r="N230" s="25"/>
      <c r="O230" s="18" t="s">
        <v>1292</v>
      </c>
      <c r="P230" s="18" t="s">
        <v>1264</v>
      </c>
      <c r="Q230" s="18" t="s">
        <v>1225</v>
      </c>
      <c r="R230" s="18" t="s">
        <v>104</v>
      </c>
      <c r="S230" s="18" t="s">
        <v>131</v>
      </c>
      <c r="T230" s="18"/>
      <c r="U230" s="18" t="s">
        <v>40</v>
      </c>
      <c r="V230" s="18" t="s">
        <v>437</v>
      </c>
      <c r="W230" s="25">
        <v>13978240228</v>
      </c>
      <c r="X230" s="25">
        <v>117</v>
      </c>
      <c r="Y230" s="25">
        <v>455</v>
      </c>
      <c r="Z230" s="25">
        <v>13</v>
      </c>
      <c r="AA230" s="25">
        <v>43</v>
      </c>
      <c r="AB230" s="25">
        <v>498</v>
      </c>
      <c r="AC230" s="18" t="s">
        <v>132</v>
      </c>
      <c r="AD230" s="18" t="s">
        <v>132</v>
      </c>
      <c r="AE230" s="18" t="s">
        <v>1293</v>
      </c>
      <c r="AF230" s="18" t="s">
        <v>40</v>
      </c>
      <c r="AG230" s="18" t="s">
        <v>40</v>
      </c>
    </row>
    <row r="231" s="8" customFormat="1" ht="33" customHeight="1" spans="1:33">
      <c r="A231" s="25">
        <v>210</v>
      </c>
      <c r="B231" s="18" t="s">
        <v>562</v>
      </c>
      <c r="C231" s="18" t="s">
        <v>179</v>
      </c>
      <c r="D231" s="18" t="s">
        <v>427</v>
      </c>
      <c r="E231" s="18" t="s">
        <v>1294</v>
      </c>
      <c r="F231" s="18" t="s">
        <v>99</v>
      </c>
      <c r="G231" s="18" t="s">
        <v>429</v>
      </c>
      <c r="H231" s="18" t="s">
        <v>1277</v>
      </c>
      <c r="I231" s="25" t="s">
        <v>431</v>
      </c>
      <c r="J231" s="25" t="s">
        <v>112</v>
      </c>
      <c r="K231" s="25">
        <v>50</v>
      </c>
      <c r="L231" s="25">
        <v>50</v>
      </c>
      <c r="M231" s="25"/>
      <c r="N231" s="25"/>
      <c r="O231" s="18" t="s">
        <v>1295</v>
      </c>
      <c r="P231" s="18" t="s">
        <v>1296</v>
      </c>
      <c r="Q231" s="18" t="s">
        <v>1297</v>
      </c>
      <c r="R231" s="18" t="s">
        <v>104</v>
      </c>
      <c r="S231" s="18" t="s">
        <v>131</v>
      </c>
      <c r="T231" s="18"/>
      <c r="U231" s="18" t="s">
        <v>40</v>
      </c>
      <c r="V231" s="18" t="s">
        <v>437</v>
      </c>
      <c r="W231" s="25">
        <v>13978240228</v>
      </c>
      <c r="X231" s="25">
        <v>370</v>
      </c>
      <c r="Y231" s="25">
        <v>800</v>
      </c>
      <c r="Z231" s="25">
        <v>28</v>
      </c>
      <c r="AA231" s="25">
        <v>120</v>
      </c>
      <c r="AB231" s="25">
        <v>920</v>
      </c>
      <c r="AC231" s="18" t="s">
        <v>132</v>
      </c>
      <c r="AD231" s="18" t="s">
        <v>132</v>
      </c>
      <c r="AE231" s="25" t="s">
        <v>834</v>
      </c>
      <c r="AF231" s="18" t="s">
        <v>40</v>
      </c>
      <c r="AG231" s="18" t="s">
        <v>40</v>
      </c>
    </row>
    <row r="232" s="8" customFormat="1" ht="33" customHeight="1" spans="1:33">
      <c r="A232" s="25">
        <v>211</v>
      </c>
      <c r="B232" s="18" t="s">
        <v>562</v>
      </c>
      <c r="C232" s="18" t="s">
        <v>179</v>
      </c>
      <c r="D232" s="18" t="s">
        <v>1298</v>
      </c>
      <c r="E232" s="18" t="s">
        <v>1299</v>
      </c>
      <c r="F232" s="18" t="s">
        <v>99</v>
      </c>
      <c r="G232" s="18" t="s">
        <v>429</v>
      </c>
      <c r="H232" s="18" t="s">
        <v>1300</v>
      </c>
      <c r="I232" s="25" t="s">
        <v>431</v>
      </c>
      <c r="J232" s="25" t="s">
        <v>112</v>
      </c>
      <c r="K232" s="25">
        <v>80</v>
      </c>
      <c r="L232" s="25">
        <v>80</v>
      </c>
      <c r="M232" s="25"/>
      <c r="N232" s="25"/>
      <c r="O232" s="18" t="s">
        <v>1301</v>
      </c>
      <c r="P232" s="18" t="s">
        <v>442</v>
      </c>
      <c r="Q232" s="18" t="s">
        <v>911</v>
      </c>
      <c r="R232" s="18" t="s">
        <v>104</v>
      </c>
      <c r="S232" s="18" t="s">
        <v>131</v>
      </c>
      <c r="T232" s="18"/>
      <c r="U232" s="18" t="s">
        <v>40</v>
      </c>
      <c r="V232" s="18" t="s">
        <v>437</v>
      </c>
      <c r="W232" s="25">
        <v>13978240228</v>
      </c>
      <c r="X232" s="25">
        <v>86</v>
      </c>
      <c r="Y232" s="25">
        <v>314</v>
      </c>
      <c r="Z232" s="25">
        <v>14</v>
      </c>
      <c r="AA232" s="25">
        <v>61</v>
      </c>
      <c r="AB232" s="25">
        <v>314</v>
      </c>
      <c r="AC232" s="18" t="s">
        <v>132</v>
      </c>
      <c r="AD232" s="18" t="s">
        <v>132</v>
      </c>
      <c r="AE232" s="25"/>
      <c r="AF232" s="18" t="s">
        <v>40</v>
      </c>
      <c r="AG232" s="18" t="s">
        <v>40</v>
      </c>
    </row>
    <row r="233" s="8" customFormat="1" ht="33" customHeight="1" spans="1:33">
      <c r="A233" s="25">
        <v>212</v>
      </c>
      <c r="B233" s="18" t="s">
        <v>225</v>
      </c>
      <c r="C233" s="18" t="s">
        <v>292</v>
      </c>
      <c r="D233" s="18" t="s">
        <v>716</v>
      </c>
      <c r="E233" s="18" t="s">
        <v>1302</v>
      </c>
      <c r="F233" s="18" t="s">
        <v>99</v>
      </c>
      <c r="G233" s="18" t="s">
        <v>429</v>
      </c>
      <c r="H233" s="18" t="s">
        <v>1303</v>
      </c>
      <c r="I233" s="25" t="s">
        <v>138</v>
      </c>
      <c r="J233" s="25" t="s">
        <v>740</v>
      </c>
      <c r="K233" s="25">
        <v>30</v>
      </c>
      <c r="L233" s="25">
        <v>30</v>
      </c>
      <c r="M233" s="25"/>
      <c r="N233" s="25"/>
      <c r="O233" s="18" t="s">
        <v>1304</v>
      </c>
      <c r="P233" s="18" t="s">
        <v>721</v>
      </c>
      <c r="Q233" s="18" t="s">
        <v>1305</v>
      </c>
      <c r="R233" s="18" t="s">
        <v>132</v>
      </c>
      <c r="S233" s="18" t="s">
        <v>26</v>
      </c>
      <c r="T233" s="18"/>
      <c r="U233" s="18" t="s">
        <v>40</v>
      </c>
      <c r="V233" s="18" t="s">
        <v>437</v>
      </c>
      <c r="W233" s="25">
        <v>13978240228</v>
      </c>
      <c r="X233" s="25">
        <v>508</v>
      </c>
      <c r="Y233" s="25">
        <v>1923</v>
      </c>
      <c r="Z233" s="25">
        <v>72</v>
      </c>
      <c r="AA233" s="25">
        <v>235</v>
      </c>
      <c r="AB233" s="25">
        <v>1923</v>
      </c>
      <c r="AC233" s="18" t="s">
        <v>132</v>
      </c>
      <c r="AD233" s="18" t="s">
        <v>132</v>
      </c>
      <c r="AE233" s="18" t="s">
        <v>1306</v>
      </c>
      <c r="AF233" s="18" t="s">
        <v>40</v>
      </c>
      <c r="AG233" s="18" t="s">
        <v>40</v>
      </c>
    </row>
    <row r="234" s="8" customFormat="1" ht="33" customHeight="1" spans="1:33">
      <c r="A234" s="25">
        <v>213</v>
      </c>
      <c r="B234" s="18" t="s">
        <v>225</v>
      </c>
      <c r="C234" s="18" t="s">
        <v>292</v>
      </c>
      <c r="D234" s="18" t="s">
        <v>716</v>
      </c>
      <c r="E234" s="18" t="s">
        <v>1307</v>
      </c>
      <c r="F234" s="18" t="s">
        <v>99</v>
      </c>
      <c r="G234" s="18" t="s">
        <v>429</v>
      </c>
      <c r="H234" s="18" t="s">
        <v>1308</v>
      </c>
      <c r="I234" s="25" t="s">
        <v>767</v>
      </c>
      <c r="J234" s="25" t="s">
        <v>1309</v>
      </c>
      <c r="K234" s="25">
        <v>55</v>
      </c>
      <c r="L234" s="25">
        <v>55</v>
      </c>
      <c r="M234" s="25"/>
      <c r="N234" s="25"/>
      <c r="O234" s="18" t="s">
        <v>1310</v>
      </c>
      <c r="P234" s="18" t="s">
        <v>721</v>
      </c>
      <c r="Q234" s="18" t="s">
        <v>1305</v>
      </c>
      <c r="R234" s="18" t="s">
        <v>132</v>
      </c>
      <c r="S234" s="18" t="s">
        <v>26</v>
      </c>
      <c r="T234" s="18"/>
      <c r="U234" s="18" t="s">
        <v>40</v>
      </c>
      <c r="V234" s="18" t="s">
        <v>437</v>
      </c>
      <c r="W234" s="25">
        <v>13978240228</v>
      </c>
      <c r="X234" s="25">
        <v>115</v>
      </c>
      <c r="Y234" s="25">
        <v>466</v>
      </c>
      <c r="Z234" s="25">
        <v>24</v>
      </c>
      <c r="AA234" s="25">
        <v>107</v>
      </c>
      <c r="AB234" s="25">
        <v>466</v>
      </c>
      <c r="AC234" s="18" t="s">
        <v>132</v>
      </c>
      <c r="AD234" s="18" t="s">
        <v>132</v>
      </c>
      <c r="AE234" s="18" t="s">
        <v>545</v>
      </c>
      <c r="AF234" s="18" t="s">
        <v>40</v>
      </c>
      <c r="AG234" s="18" t="s">
        <v>40</v>
      </c>
    </row>
    <row r="235" s="8" customFormat="1" ht="33" customHeight="1" spans="1:33">
      <c r="A235" s="25">
        <v>214</v>
      </c>
      <c r="B235" s="18" t="s">
        <v>225</v>
      </c>
      <c r="C235" s="18" t="s">
        <v>292</v>
      </c>
      <c r="D235" s="18" t="s">
        <v>716</v>
      </c>
      <c r="E235" s="18" t="s">
        <v>1311</v>
      </c>
      <c r="F235" s="18" t="s">
        <v>99</v>
      </c>
      <c r="G235" s="18" t="s">
        <v>429</v>
      </c>
      <c r="H235" s="18" t="s">
        <v>1308</v>
      </c>
      <c r="I235" s="25" t="s">
        <v>767</v>
      </c>
      <c r="J235" s="25" t="s">
        <v>1309</v>
      </c>
      <c r="K235" s="25">
        <v>10</v>
      </c>
      <c r="L235" s="25">
        <v>10</v>
      </c>
      <c r="M235" s="25"/>
      <c r="N235" s="25"/>
      <c r="O235" s="18" t="s">
        <v>1312</v>
      </c>
      <c r="P235" s="18" t="s">
        <v>721</v>
      </c>
      <c r="Q235" s="18" t="s">
        <v>1305</v>
      </c>
      <c r="R235" s="18" t="s">
        <v>132</v>
      </c>
      <c r="S235" s="18" t="s">
        <v>26</v>
      </c>
      <c r="T235" s="18"/>
      <c r="U235" s="18" t="s">
        <v>40</v>
      </c>
      <c r="V235" s="18" t="s">
        <v>437</v>
      </c>
      <c r="W235" s="25">
        <v>13978240228</v>
      </c>
      <c r="X235" s="25">
        <v>85</v>
      </c>
      <c r="Y235" s="25">
        <v>313</v>
      </c>
      <c r="Z235" s="25">
        <v>14</v>
      </c>
      <c r="AA235" s="25">
        <v>61</v>
      </c>
      <c r="AB235" s="25">
        <v>313</v>
      </c>
      <c r="AC235" s="18" t="s">
        <v>132</v>
      </c>
      <c r="AD235" s="18" t="s">
        <v>132</v>
      </c>
      <c r="AE235" s="18" t="s">
        <v>545</v>
      </c>
      <c r="AF235" s="18" t="s">
        <v>40</v>
      </c>
      <c r="AG235" s="18" t="s">
        <v>40</v>
      </c>
    </row>
    <row r="236" s="7" customFormat="1" ht="18.75" spans="1:33">
      <c r="A236" s="25"/>
      <c r="B236" s="26" t="s">
        <v>561</v>
      </c>
      <c r="C236" s="26"/>
      <c r="D236" s="26"/>
      <c r="E236" s="26"/>
      <c r="F236" s="18"/>
      <c r="G236" s="25"/>
      <c r="H236" s="18"/>
      <c r="I236" s="18"/>
      <c r="J236" s="25"/>
      <c r="K236" s="28">
        <f t="shared" ref="K236:N236" si="9">SUM(K237:K250)</f>
        <v>1429</v>
      </c>
      <c r="L236" s="28">
        <f t="shared" si="9"/>
        <v>1429</v>
      </c>
      <c r="M236" s="28">
        <f t="shared" si="9"/>
        <v>0</v>
      </c>
      <c r="N236" s="28">
        <f t="shared" si="9"/>
        <v>0</v>
      </c>
      <c r="O236" s="25"/>
      <c r="P236" s="25"/>
      <c r="Q236" s="25"/>
      <c r="R236" s="25"/>
      <c r="S236" s="25"/>
      <c r="T236" s="25"/>
      <c r="U236" s="25"/>
      <c r="V236" s="25"/>
      <c r="W236" s="25"/>
      <c r="X236" s="25"/>
      <c r="Y236" s="25"/>
      <c r="Z236" s="25"/>
      <c r="AA236" s="25"/>
      <c r="AB236" s="25"/>
      <c r="AC236" s="25"/>
      <c r="AD236" s="25"/>
      <c r="AE236" s="25"/>
      <c r="AF236" s="25"/>
      <c r="AG236" s="25"/>
    </row>
    <row r="237" s="8" customFormat="1" ht="28.5" spans="1:33">
      <c r="A237" s="25">
        <v>215</v>
      </c>
      <c r="B237" s="18" t="s">
        <v>225</v>
      </c>
      <c r="C237" s="18" t="s">
        <v>292</v>
      </c>
      <c r="D237" s="18" t="s">
        <v>427</v>
      </c>
      <c r="E237" s="18" t="s">
        <v>507</v>
      </c>
      <c r="F237" s="18" t="s">
        <v>99</v>
      </c>
      <c r="G237" s="18" t="s">
        <v>216</v>
      </c>
      <c r="H237" s="18" t="s">
        <v>735</v>
      </c>
      <c r="I237" s="25" t="s">
        <v>445</v>
      </c>
      <c r="J237" s="25" t="s">
        <v>446</v>
      </c>
      <c r="K237" s="25">
        <v>498</v>
      </c>
      <c r="L237" s="25">
        <v>498</v>
      </c>
      <c r="M237" s="25">
        <v>0</v>
      </c>
      <c r="N237" s="25">
        <v>0</v>
      </c>
      <c r="O237" s="18" t="s">
        <v>1313</v>
      </c>
      <c r="P237" s="18" t="s">
        <v>1314</v>
      </c>
      <c r="Q237" s="18" t="s">
        <v>222</v>
      </c>
      <c r="R237" s="18" t="s">
        <v>132</v>
      </c>
      <c r="S237" s="18" t="s">
        <v>50</v>
      </c>
      <c r="T237" s="18"/>
      <c r="U237" s="18" t="s">
        <v>50</v>
      </c>
      <c r="V237" s="18" t="s">
        <v>223</v>
      </c>
      <c r="W237" s="25" t="s">
        <v>449</v>
      </c>
      <c r="X237" s="25">
        <v>88</v>
      </c>
      <c r="Y237" s="25">
        <v>319</v>
      </c>
      <c r="Z237" s="25">
        <v>14</v>
      </c>
      <c r="AA237" s="25">
        <v>53</v>
      </c>
      <c r="AB237" s="25">
        <v>319</v>
      </c>
      <c r="AC237" s="18" t="s">
        <v>132</v>
      </c>
      <c r="AD237" s="18" t="s">
        <v>132</v>
      </c>
      <c r="AE237" s="25"/>
      <c r="AF237" s="18" t="s">
        <v>50</v>
      </c>
      <c r="AG237" s="18" t="s">
        <v>50</v>
      </c>
    </row>
    <row r="238" s="8" customFormat="1" ht="27" spans="1:33">
      <c r="A238" s="25">
        <v>216</v>
      </c>
      <c r="B238" s="18" t="s">
        <v>225</v>
      </c>
      <c r="C238" s="18" t="s">
        <v>292</v>
      </c>
      <c r="D238" s="18" t="s">
        <v>427</v>
      </c>
      <c r="E238" s="18" t="s">
        <v>1315</v>
      </c>
      <c r="F238" s="18" t="s">
        <v>99</v>
      </c>
      <c r="G238" s="18" t="s">
        <v>216</v>
      </c>
      <c r="H238" s="18" t="s">
        <v>1316</v>
      </c>
      <c r="I238" s="25" t="s">
        <v>445</v>
      </c>
      <c r="J238" s="25" t="s">
        <v>446</v>
      </c>
      <c r="K238" s="25">
        <v>40</v>
      </c>
      <c r="L238" s="25">
        <v>40</v>
      </c>
      <c r="M238" s="25">
        <v>0</v>
      </c>
      <c r="N238" s="25">
        <v>0</v>
      </c>
      <c r="O238" s="18" t="s">
        <v>1317</v>
      </c>
      <c r="P238" s="18" t="s">
        <v>550</v>
      </c>
      <c r="Q238" s="18" t="s">
        <v>222</v>
      </c>
      <c r="R238" s="18" t="s">
        <v>132</v>
      </c>
      <c r="S238" s="18" t="s">
        <v>50</v>
      </c>
      <c r="T238" s="18"/>
      <c r="U238" s="18" t="s">
        <v>50</v>
      </c>
      <c r="V238" s="18" t="s">
        <v>223</v>
      </c>
      <c r="W238" s="25" t="s">
        <v>449</v>
      </c>
      <c r="X238" s="25">
        <v>38</v>
      </c>
      <c r="Y238" s="25">
        <v>170</v>
      </c>
      <c r="Z238" s="25">
        <v>1</v>
      </c>
      <c r="AA238" s="25">
        <v>1</v>
      </c>
      <c r="AB238" s="25">
        <v>170</v>
      </c>
      <c r="AC238" s="18" t="s">
        <v>132</v>
      </c>
      <c r="AD238" s="18" t="s">
        <v>132</v>
      </c>
      <c r="AE238" s="25"/>
      <c r="AF238" s="18" t="s">
        <v>50</v>
      </c>
      <c r="AG238" s="18" t="s">
        <v>50</v>
      </c>
    </row>
    <row r="239" s="8" customFormat="1" ht="27" spans="1:33">
      <c r="A239" s="25">
        <v>217</v>
      </c>
      <c r="B239" s="18" t="s">
        <v>225</v>
      </c>
      <c r="C239" s="18" t="s">
        <v>292</v>
      </c>
      <c r="D239" s="18" t="s">
        <v>450</v>
      </c>
      <c r="E239" s="18" t="s">
        <v>1318</v>
      </c>
      <c r="F239" s="18" t="s">
        <v>99</v>
      </c>
      <c r="G239" s="18" t="s">
        <v>216</v>
      </c>
      <c r="H239" s="18" t="s">
        <v>1316</v>
      </c>
      <c r="I239" s="25" t="s">
        <v>445</v>
      </c>
      <c r="J239" s="25" t="s">
        <v>446</v>
      </c>
      <c r="K239" s="25">
        <v>20</v>
      </c>
      <c r="L239" s="25">
        <v>20</v>
      </c>
      <c r="M239" s="25">
        <v>0</v>
      </c>
      <c r="N239" s="25">
        <v>0</v>
      </c>
      <c r="O239" s="18" t="s">
        <v>1319</v>
      </c>
      <c r="P239" s="18" t="s">
        <v>829</v>
      </c>
      <c r="Q239" s="18" t="s">
        <v>222</v>
      </c>
      <c r="R239" s="18" t="s">
        <v>132</v>
      </c>
      <c r="S239" s="18" t="s">
        <v>50</v>
      </c>
      <c r="T239" s="18"/>
      <c r="U239" s="18" t="s">
        <v>50</v>
      </c>
      <c r="V239" s="18" t="s">
        <v>223</v>
      </c>
      <c r="W239" s="25" t="s">
        <v>449</v>
      </c>
      <c r="X239" s="25">
        <v>693</v>
      </c>
      <c r="Y239" s="25">
        <v>2392</v>
      </c>
      <c r="Z239" s="25">
        <v>68</v>
      </c>
      <c r="AA239" s="25">
        <v>225</v>
      </c>
      <c r="AB239" s="25">
        <v>2392</v>
      </c>
      <c r="AC239" s="18" t="s">
        <v>132</v>
      </c>
      <c r="AD239" s="18" t="s">
        <v>132</v>
      </c>
      <c r="AE239" s="25"/>
      <c r="AF239" s="18" t="s">
        <v>50</v>
      </c>
      <c r="AG239" s="18" t="s">
        <v>50</v>
      </c>
    </row>
    <row r="240" s="8" customFormat="1" ht="40.5" spans="1:33">
      <c r="A240" s="25">
        <v>218</v>
      </c>
      <c r="B240" s="18" t="s">
        <v>225</v>
      </c>
      <c r="C240" s="18" t="s">
        <v>292</v>
      </c>
      <c r="D240" s="18" t="s">
        <v>293</v>
      </c>
      <c r="E240" s="18" t="s">
        <v>1320</v>
      </c>
      <c r="F240" s="18" t="s">
        <v>99</v>
      </c>
      <c r="G240" s="18" t="s">
        <v>216</v>
      </c>
      <c r="H240" s="18" t="s">
        <v>548</v>
      </c>
      <c r="I240" s="25" t="s">
        <v>445</v>
      </c>
      <c r="J240" s="25" t="s">
        <v>446</v>
      </c>
      <c r="K240" s="25">
        <v>26</v>
      </c>
      <c r="L240" s="25">
        <v>26</v>
      </c>
      <c r="M240" s="25">
        <v>0</v>
      </c>
      <c r="N240" s="25">
        <v>0</v>
      </c>
      <c r="O240" s="25" t="s">
        <v>1321</v>
      </c>
      <c r="P240" s="18" t="s">
        <v>1322</v>
      </c>
      <c r="Q240" s="18" t="s">
        <v>222</v>
      </c>
      <c r="R240" s="18" t="s">
        <v>132</v>
      </c>
      <c r="S240" s="18" t="s">
        <v>50</v>
      </c>
      <c r="T240" s="18"/>
      <c r="U240" s="18" t="s">
        <v>50</v>
      </c>
      <c r="V240" s="18" t="s">
        <v>223</v>
      </c>
      <c r="W240" s="25" t="s">
        <v>449</v>
      </c>
      <c r="X240" s="25">
        <v>271</v>
      </c>
      <c r="Y240" s="25">
        <v>1350</v>
      </c>
      <c r="Z240" s="25">
        <v>77</v>
      </c>
      <c r="AA240" s="25">
        <v>242</v>
      </c>
      <c r="AB240" s="25">
        <v>1350</v>
      </c>
      <c r="AC240" s="18" t="s">
        <v>132</v>
      </c>
      <c r="AD240" s="18" t="s">
        <v>132</v>
      </c>
      <c r="AE240" s="25"/>
      <c r="AF240" s="18" t="s">
        <v>50</v>
      </c>
      <c r="AG240" s="18" t="s">
        <v>50</v>
      </c>
    </row>
    <row r="241" s="8" customFormat="1" ht="40.5" spans="1:33">
      <c r="A241" s="25">
        <v>219</v>
      </c>
      <c r="B241" s="18" t="s">
        <v>225</v>
      </c>
      <c r="C241" s="18" t="s">
        <v>515</v>
      </c>
      <c r="D241" s="18" t="s">
        <v>1323</v>
      </c>
      <c r="E241" s="18" t="s">
        <v>1324</v>
      </c>
      <c r="F241" s="18" t="s">
        <v>99</v>
      </c>
      <c r="G241" s="18" t="s">
        <v>216</v>
      </c>
      <c r="H241" s="18" t="s">
        <v>217</v>
      </c>
      <c r="I241" s="25" t="s">
        <v>218</v>
      </c>
      <c r="J241" s="25" t="s">
        <v>219</v>
      </c>
      <c r="K241" s="25">
        <v>20</v>
      </c>
      <c r="L241" s="25">
        <v>20</v>
      </c>
      <c r="M241" s="25">
        <v>0</v>
      </c>
      <c r="N241" s="25">
        <v>0</v>
      </c>
      <c r="O241" s="18" t="s">
        <v>1325</v>
      </c>
      <c r="P241" s="18" t="s">
        <v>1326</v>
      </c>
      <c r="Q241" s="18" t="s">
        <v>222</v>
      </c>
      <c r="R241" s="18" t="s">
        <v>132</v>
      </c>
      <c r="S241" s="18" t="s">
        <v>50</v>
      </c>
      <c r="T241" s="18"/>
      <c r="U241" s="18" t="s">
        <v>50</v>
      </c>
      <c r="V241" s="18" t="s">
        <v>223</v>
      </c>
      <c r="W241" s="25" t="s">
        <v>449</v>
      </c>
      <c r="X241" s="25">
        <v>628</v>
      </c>
      <c r="Y241" s="25">
        <v>2242</v>
      </c>
      <c r="Z241" s="25">
        <v>114</v>
      </c>
      <c r="AA241" s="25">
        <v>320</v>
      </c>
      <c r="AB241" s="25">
        <v>2242</v>
      </c>
      <c r="AC241" s="18" t="s">
        <v>132</v>
      </c>
      <c r="AD241" s="18" t="s">
        <v>132</v>
      </c>
      <c r="AE241" s="18" t="s">
        <v>29</v>
      </c>
      <c r="AF241" s="18" t="s">
        <v>50</v>
      </c>
      <c r="AG241" s="18" t="s">
        <v>50</v>
      </c>
    </row>
    <row r="242" s="8" customFormat="1" ht="27" spans="1:33">
      <c r="A242" s="25">
        <v>220</v>
      </c>
      <c r="B242" s="18" t="s">
        <v>97</v>
      </c>
      <c r="C242" s="18" t="s">
        <v>179</v>
      </c>
      <c r="D242" s="18" t="s">
        <v>191</v>
      </c>
      <c r="E242" s="18" t="s">
        <v>1327</v>
      </c>
      <c r="F242" s="18" t="s">
        <v>99</v>
      </c>
      <c r="G242" s="18" t="s">
        <v>216</v>
      </c>
      <c r="H242" s="18" t="s">
        <v>1328</v>
      </c>
      <c r="I242" s="25" t="s">
        <v>218</v>
      </c>
      <c r="J242" s="25" t="s">
        <v>219</v>
      </c>
      <c r="K242" s="25">
        <v>470</v>
      </c>
      <c r="L242" s="25">
        <v>470</v>
      </c>
      <c r="M242" s="25">
        <v>0</v>
      </c>
      <c r="N242" s="25">
        <v>0</v>
      </c>
      <c r="O242" s="18" t="s">
        <v>1329</v>
      </c>
      <c r="P242" s="18" t="s">
        <v>1314</v>
      </c>
      <c r="Q242" s="18" t="s">
        <v>222</v>
      </c>
      <c r="R242" s="18" t="s">
        <v>132</v>
      </c>
      <c r="S242" s="18" t="s">
        <v>50</v>
      </c>
      <c r="T242" s="18"/>
      <c r="U242" s="18" t="s">
        <v>50</v>
      </c>
      <c r="V242" s="18" t="s">
        <v>223</v>
      </c>
      <c r="W242" s="25" t="s">
        <v>449</v>
      </c>
      <c r="X242" s="25">
        <v>917</v>
      </c>
      <c r="Y242" s="25">
        <v>3261</v>
      </c>
      <c r="Z242" s="25">
        <v>125</v>
      </c>
      <c r="AA242" s="25">
        <v>421</v>
      </c>
      <c r="AB242" s="25">
        <v>3261</v>
      </c>
      <c r="AC242" s="18" t="s">
        <v>104</v>
      </c>
      <c r="AD242" s="18" t="s">
        <v>104</v>
      </c>
      <c r="AE242" s="25"/>
      <c r="AF242" s="18" t="s">
        <v>50</v>
      </c>
      <c r="AG242" s="18" t="s">
        <v>50</v>
      </c>
    </row>
    <row r="243" s="8" customFormat="1" ht="27" spans="1:33">
      <c r="A243" s="25">
        <v>221</v>
      </c>
      <c r="B243" s="18" t="s">
        <v>225</v>
      </c>
      <c r="C243" s="18" t="s">
        <v>292</v>
      </c>
      <c r="D243" s="18" t="s">
        <v>427</v>
      </c>
      <c r="E243" s="18" t="s">
        <v>1330</v>
      </c>
      <c r="F243" s="18" t="s">
        <v>99</v>
      </c>
      <c r="G243" s="18" t="s">
        <v>216</v>
      </c>
      <c r="H243" s="18" t="s">
        <v>548</v>
      </c>
      <c r="I243" s="25" t="s">
        <v>218</v>
      </c>
      <c r="J243" s="25" t="s">
        <v>219</v>
      </c>
      <c r="K243" s="25">
        <v>80</v>
      </c>
      <c r="L243" s="25">
        <v>80</v>
      </c>
      <c r="M243" s="25">
        <v>0</v>
      </c>
      <c r="N243" s="25">
        <v>0</v>
      </c>
      <c r="O243" s="25" t="s">
        <v>1331</v>
      </c>
      <c r="P243" s="18" t="s">
        <v>1332</v>
      </c>
      <c r="Q243" s="18" t="s">
        <v>222</v>
      </c>
      <c r="R243" s="18" t="s">
        <v>132</v>
      </c>
      <c r="S243" s="18" t="s">
        <v>50</v>
      </c>
      <c r="T243" s="18"/>
      <c r="U243" s="18" t="s">
        <v>50</v>
      </c>
      <c r="V243" s="18" t="s">
        <v>223</v>
      </c>
      <c r="W243" s="25" t="s">
        <v>449</v>
      </c>
      <c r="X243" s="25">
        <v>271</v>
      </c>
      <c r="Y243" s="25">
        <v>1350</v>
      </c>
      <c r="Z243" s="25">
        <v>77</v>
      </c>
      <c r="AA243" s="25">
        <v>242</v>
      </c>
      <c r="AB243" s="25">
        <v>1350</v>
      </c>
      <c r="AC243" s="18" t="s">
        <v>132</v>
      </c>
      <c r="AD243" s="18" t="s">
        <v>132</v>
      </c>
      <c r="AE243" s="25"/>
      <c r="AF243" s="18" t="s">
        <v>50</v>
      </c>
      <c r="AG243" s="18" t="s">
        <v>50</v>
      </c>
    </row>
    <row r="244" s="8" customFormat="1" ht="27" spans="1:33">
      <c r="A244" s="25">
        <v>222</v>
      </c>
      <c r="B244" s="18" t="s">
        <v>225</v>
      </c>
      <c r="C244" s="18" t="s">
        <v>292</v>
      </c>
      <c r="D244" s="18" t="s">
        <v>716</v>
      </c>
      <c r="E244" s="18" t="s">
        <v>1333</v>
      </c>
      <c r="F244" s="18" t="s">
        <v>99</v>
      </c>
      <c r="G244" s="18" t="s">
        <v>216</v>
      </c>
      <c r="H244" s="18" t="s">
        <v>452</v>
      </c>
      <c r="I244" s="25" t="s">
        <v>218</v>
      </c>
      <c r="J244" s="25" t="s">
        <v>219</v>
      </c>
      <c r="K244" s="25">
        <v>40</v>
      </c>
      <c r="L244" s="25">
        <v>40</v>
      </c>
      <c r="M244" s="25">
        <v>0</v>
      </c>
      <c r="N244" s="25">
        <v>0</v>
      </c>
      <c r="O244" s="18" t="s">
        <v>1334</v>
      </c>
      <c r="P244" s="18" t="s">
        <v>1326</v>
      </c>
      <c r="Q244" s="18" t="s">
        <v>222</v>
      </c>
      <c r="R244" s="18" t="s">
        <v>132</v>
      </c>
      <c r="S244" s="18" t="s">
        <v>50</v>
      </c>
      <c r="T244" s="18"/>
      <c r="U244" s="18" t="s">
        <v>50</v>
      </c>
      <c r="V244" s="18" t="s">
        <v>223</v>
      </c>
      <c r="W244" s="25" t="s">
        <v>449</v>
      </c>
      <c r="X244" s="25">
        <v>970</v>
      </c>
      <c r="Y244" s="25">
        <v>3781</v>
      </c>
      <c r="Z244" s="25">
        <v>144</v>
      </c>
      <c r="AA244" s="25">
        <v>544</v>
      </c>
      <c r="AB244" s="25">
        <v>3781</v>
      </c>
      <c r="AC244" s="18" t="s">
        <v>132</v>
      </c>
      <c r="AD244" s="18" t="s">
        <v>104</v>
      </c>
      <c r="AE244" s="25"/>
      <c r="AF244" s="18" t="s">
        <v>50</v>
      </c>
      <c r="AG244" s="18" t="s">
        <v>50</v>
      </c>
    </row>
    <row r="245" s="8" customFormat="1" ht="27" spans="1:33">
      <c r="A245" s="25">
        <v>223</v>
      </c>
      <c r="B245" s="18" t="s">
        <v>225</v>
      </c>
      <c r="C245" s="18" t="s">
        <v>292</v>
      </c>
      <c r="D245" s="18" t="s">
        <v>716</v>
      </c>
      <c r="E245" s="18" t="s">
        <v>1335</v>
      </c>
      <c r="F245" s="18" t="s">
        <v>99</v>
      </c>
      <c r="G245" s="18" t="s">
        <v>216</v>
      </c>
      <c r="H245" s="18" t="s">
        <v>452</v>
      </c>
      <c r="I245" s="25" t="s">
        <v>218</v>
      </c>
      <c r="J245" s="25" t="s">
        <v>219</v>
      </c>
      <c r="K245" s="25">
        <v>40</v>
      </c>
      <c r="L245" s="25">
        <v>40</v>
      </c>
      <c r="M245" s="25">
        <v>0</v>
      </c>
      <c r="N245" s="25">
        <v>0</v>
      </c>
      <c r="O245" s="18" t="s">
        <v>1334</v>
      </c>
      <c r="P245" s="18" t="s">
        <v>1326</v>
      </c>
      <c r="Q245" s="18" t="s">
        <v>222</v>
      </c>
      <c r="R245" s="18" t="s">
        <v>132</v>
      </c>
      <c r="S245" s="18" t="s">
        <v>50</v>
      </c>
      <c r="T245" s="18"/>
      <c r="U245" s="18" t="s">
        <v>50</v>
      </c>
      <c r="V245" s="18" t="s">
        <v>223</v>
      </c>
      <c r="W245" s="25" t="s">
        <v>449</v>
      </c>
      <c r="X245" s="25">
        <v>970</v>
      </c>
      <c r="Y245" s="25">
        <v>3781</v>
      </c>
      <c r="Z245" s="25">
        <v>144</v>
      </c>
      <c r="AA245" s="25">
        <v>544</v>
      </c>
      <c r="AB245" s="25">
        <v>3781</v>
      </c>
      <c r="AC245" s="18" t="s">
        <v>132</v>
      </c>
      <c r="AD245" s="18" t="s">
        <v>104</v>
      </c>
      <c r="AE245" s="25"/>
      <c r="AF245" s="18" t="s">
        <v>50</v>
      </c>
      <c r="AG245" s="18" t="s">
        <v>50</v>
      </c>
    </row>
    <row r="246" s="8" customFormat="1" ht="40.5" spans="1:33">
      <c r="A246" s="25">
        <v>224</v>
      </c>
      <c r="B246" s="18" t="s">
        <v>225</v>
      </c>
      <c r="C246" s="18" t="s">
        <v>292</v>
      </c>
      <c r="D246" s="18" t="s">
        <v>293</v>
      </c>
      <c r="E246" s="18" t="s">
        <v>1336</v>
      </c>
      <c r="F246" s="18" t="s">
        <v>99</v>
      </c>
      <c r="G246" s="18" t="s">
        <v>216</v>
      </c>
      <c r="H246" s="18" t="s">
        <v>552</v>
      </c>
      <c r="I246" s="25" t="s">
        <v>218</v>
      </c>
      <c r="J246" s="25" t="s">
        <v>219</v>
      </c>
      <c r="K246" s="25">
        <v>30</v>
      </c>
      <c r="L246" s="25">
        <v>30</v>
      </c>
      <c r="M246" s="25">
        <v>0</v>
      </c>
      <c r="N246" s="25">
        <v>0</v>
      </c>
      <c r="O246" s="18" t="s">
        <v>1337</v>
      </c>
      <c r="P246" s="18" t="s">
        <v>1338</v>
      </c>
      <c r="Q246" s="18" t="s">
        <v>222</v>
      </c>
      <c r="R246" s="18" t="s">
        <v>132</v>
      </c>
      <c r="S246" s="18" t="s">
        <v>50</v>
      </c>
      <c r="T246" s="18"/>
      <c r="U246" s="18" t="s">
        <v>50</v>
      </c>
      <c r="V246" s="18" t="s">
        <v>223</v>
      </c>
      <c r="W246" s="25" t="s">
        <v>449</v>
      </c>
      <c r="X246" s="25">
        <v>6288</v>
      </c>
      <c r="Y246" s="25">
        <v>22267</v>
      </c>
      <c r="Z246" s="25">
        <v>1190</v>
      </c>
      <c r="AA246" s="25">
        <v>3979</v>
      </c>
      <c r="AB246" s="25">
        <v>22267</v>
      </c>
      <c r="AC246" s="18" t="s">
        <v>132</v>
      </c>
      <c r="AD246" s="18" t="s">
        <v>132</v>
      </c>
      <c r="AE246" s="25"/>
      <c r="AF246" s="18" t="s">
        <v>50</v>
      </c>
      <c r="AG246" s="18" t="s">
        <v>50</v>
      </c>
    </row>
    <row r="247" s="8" customFormat="1" ht="27" spans="1:33">
      <c r="A247" s="25">
        <v>225</v>
      </c>
      <c r="B247" s="18" t="s">
        <v>225</v>
      </c>
      <c r="C247" s="18" t="s">
        <v>515</v>
      </c>
      <c r="D247" s="18" t="s">
        <v>546</v>
      </c>
      <c r="E247" s="18" t="s">
        <v>1339</v>
      </c>
      <c r="F247" s="18" t="s">
        <v>99</v>
      </c>
      <c r="G247" s="18" t="s">
        <v>216</v>
      </c>
      <c r="H247" s="18" t="s">
        <v>1340</v>
      </c>
      <c r="I247" s="25" t="s">
        <v>218</v>
      </c>
      <c r="J247" s="25" t="s">
        <v>219</v>
      </c>
      <c r="K247" s="25">
        <v>30</v>
      </c>
      <c r="L247" s="25">
        <v>30</v>
      </c>
      <c r="M247" s="25">
        <v>0</v>
      </c>
      <c r="N247" s="25">
        <v>0</v>
      </c>
      <c r="O247" s="18" t="s">
        <v>1341</v>
      </c>
      <c r="P247" s="18" t="s">
        <v>550</v>
      </c>
      <c r="Q247" s="18" t="s">
        <v>222</v>
      </c>
      <c r="R247" s="18" t="s">
        <v>132</v>
      </c>
      <c r="S247" s="18" t="s">
        <v>50</v>
      </c>
      <c r="T247" s="18"/>
      <c r="U247" s="18" t="s">
        <v>50</v>
      </c>
      <c r="V247" s="18" t="s">
        <v>223</v>
      </c>
      <c r="W247" s="25" t="s">
        <v>449</v>
      </c>
      <c r="X247" s="25">
        <v>337</v>
      </c>
      <c r="Y247" s="25">
        <v>1481</v>
      </c>
      <c r="Z247" s="25">
        <v>93</v>
      </c>
      <c r="AA247" s="25">
        <v>968</v>
      </c>
      <c r="AB247" s="25">
        <v>1481</v>
      </c>
      <c r="AC247" s="18" t="s">
        <v>132</v>
      </c>
      <c r="AD247" s="18" t="s">
        <v>132</v>
      </c>
      <c r="AE247" s="18" t="s">
        <v>29</v>
      </c>
      <c r="AF247" s="18" t="s">
        <v>50</v>
      </c>
      <c r="AG247" s="18" t="s">
        <v>50</v>
      </c>
    </row>
    <row r="248" s="8" customFormat="1" ht="27" spans="1:33">
      <c r="A248" s="25">
        <v>226</v>
      </c>
      <c r="B248" s="18" t="s">
        <v>225</v>
      </c>
      <c r="C248" s="18" t="s">
        <v>515</v>
      </c>
      <c r="D248" s="18" t="s">
        <v>546</v>
      </c>
      <c r="E248" s="18" t="s">
        <v>1342</v>
      </c>
      <c r="F248" s="18" t="s">
        <v>99</v>
      </c>
      <c r="G248" s="18" t="s">
        <v>216</v>
      </c>
      <c r="H248" s="18" t="s">
        <v>1328</v>
      </c>
      <c r="I248" s="25" t="s">
        <v>218</v>
      </c>
      <c r="J248" s="25" t="s">
        <v>219</v>
      </c>
      <c r="K248" s="25">
        <v>30</v>
      </c>
      <c r="L248" s="25">
        <v>30</v>
      </c>
      <c r="M248" s="25">
        <v>0</v>
      </c>
      <c r="N248" s="25">
        <v>0</v>
      </c>
      <c r="O248" s="18" t="s">
        <v>1343</v>
      </c>
      <c r="P248" s="18" t="s">
        <v>550</v>
      </c>
      <c r="Q248" s="18" t="s">
        <v>222</v>
      </c>
      <c r="R248" s="18" t="s">
        <v>132</v>
      </c>
      <c r="S248" s="18" t="s">
        <v>50</v>
      </c>
      <c r="T248" s="18"/>
      <c r="U248" s="18" t="s">
        <v>50</v>
      </c>
      <c r="V248" s="18" t="s">
        <v>223</v>
      </c>
      <c r="W248" s="25" t="s">
        <v>449</v>
      </c>
      <c r="X248" s="25">
        <v>917</v>
      </c>
      <c r="Y248" s="25">
        <v>3261</v>
      </c>
      <c r="Z248" s="25">
        <v>125</v>
      </c>
      <c r="AA248" s="25">
        <v>421</v>
      </c>
      <c r="AB248" s="25">
        <v>3261</v>
      </c>
      <c r="AC248" s="18" t="s">
        <v>132</v>
      </c>
      <c r="AD248" s="18" t="s">
        <v>132</v>
      </c>
      <c r="AE248" s="18" t="s">
        <v>29</v>
      </c>
      <c r="AF248" s="18" t="s">
        <v>50</v>
      </c>
      <c r="AG248" s="18" t="s">
        <v>50</v>
      </c>
    </row>
    <row r="249" s="8" customFormat="1" ht="40.5" spans="1:33">
      <c r="A249" s="25">
        <v>227</v>
      </c>
      <c r="B249" s="18" t="s">
        <v>225</v>
      </c>
      <c r="C249" s="18" t="s">
        <v>292</v>
      </c>
      <c r="D249" s="18" t="s">
        <v>293</v>
      </c>
      <c r="E249" s="18" t="s">
        <v>1344</v>
      </c>
      <c r="F249" s="18" t="s">
        <v>99</v>
      </c>
      <c r="G249" s="18" t="s">
        <v>216</v>
      </c>
      <c r="H249" s="18" t="s">
        <v>1345</v>
      </c>
      <c r="I249" s="25" t="s">
        <v>218</v>
      </c>
      <c r="J249" s="25" t="s">
        <v>219</v>
      </c>
      <c r="K249" s="25">
        <v>25</v>
      </c>
      <c r="L249" s="25">
        <v>25</v>
      </c>
      <c r="M249" s="25">
        <v>0</v>
      </c>
      <c r="N249" s="25">
        <v>0</v>
      </c>
      <c r="O249" s="18" t="s">
        <v>1346</v>
      </c>
      <c r="P249" s="18" t="s">
        <v>829</v>
      </c>
      <c r="Q249" s="18" t="s">
        <v>222</v>
      </c>
      <c r="R249" s="18" t="s">
        <v>132</v>
      </c>
      <c r="S249" s="18" t="s">
        <v>50</v>
      </c>
      <c r="T249" s="18"/>
      <c r="U249" s="18" t="s">
        <v>50</v>
      </c>
      <c r="V249" s="18" t="s">
        <v>223</v>
      </c>
      <c r="W249" s="25" t="s">
        <v>449</v>
      </c>
      <c r="X249" s="25">
        <v>174</v>
      </c>
      <c r="Y249" s="25">
        <v>675</v>
      </c>
      <c r="Z249" s="25">
        <v>43</v>
      </c>
      <c r="AA249" s="25">
        <v>169</v>
      </c>
      <c r="AB249" s="25">
        <v>675</v>
      </c>
      <c r="AC249" s="18" t="s">
        <v>132</v>
      </c>
      <c r="AD249" s="18" t="s">
        <v>132</v>
      </c>
      <c r="AE249" s="25"/>
      <c r="AF249" s="18" t="s">
        <v>50</v>
      </c>
      <c r="AG249" s="18" t="s">
        <v>50</v>
      </c>
    </row>
    <row r="250" s="8" customFormat="1" ht="40.5" spans="1:33">
      <c r="A250" s="25">
        <v>228</v>
      </c>
      <c r="B250" s="18" t="s">
        <v>225</v>
      </c>
      <c r="C250" s="18" t="s">
        <v>292</v>
      </c>
      <c r="D250" s="18" t="s">
        <v>293</v>
      </c>
      <c r="E250" s="18" t="s">
        <v>1347</v>
      </c>
      <c r="F250" s="18" t="s">
        <v>99</v>
      </c>
      <c r="G250" s="18" t="s">
        <v>216</v>
      </c>
      <c r="H250" s="18" t="s">
        <v>1328</v>
      </c>
      <c r="I250" s="25" t="s">
        <v>218</v>
      </c>
      <c r="J250" s="25" t="s">
        <v>219</v>
      </c>
      <c r="K250" s="25">
        <v>80</v>
      </c>
      <c r="L250" s="25">
        <v>80</v>
      </c>
      <c r="M250" s="25">
        <v>0</v>
      </c>
      <c r="N250" s="25">
        <v>0</v>
      </c>
      <c r="O250" s="18" t="s">
        <v>1348</v>
      </c>
      <c r="P250" s="18" t="s">
        <v>300</v>
      </c>
      <c r="Q250" s="18" t="s">
        <v>222</v>
      </c>
      <c r="R250" s="18" t="s">
        <v>132</v>
      </c>
      <c r="S250" s="18" t="s">
        <v>50</v>
      </c>
      <c r="T250" s="18"/>
      <c r="U250" s="18" t="s">
        <v>50</v>
      </c>
      <c r="V250" s="18" t="s">
        <v>223</v>
      </c>
      <c r="W250" s="25" t="s">
        <v>449</v>
      </c>
      <c r="X250" s="25">
        <v>917</v>
      </c>
      <c r="Y250" s="25">
        <v>3261</v>
      </c>
      <c r="Z250" s="25">
        <v>125</v>
      </c>
      <c r="AA250" s="25">
        <v>421</v>
      </c>
      <c r="AB250" s="25">
        <v>3261</v>
      </c>
      <c r="AC250" s="18" t="s">
        <v>132</v>
      </c>
      <c r="AD250" s="18" t="s">
        <v>132</v>
      </c>
      <c r="AE250" s="25"/>
      <c r="AF250" s="18" t="s">
        <v>50</v>
      </c>
      <c r="AG250" s="18" t="s">
        <v>50</v>
      </c>
    </row>
    <row r="251" s="7" customFormat="1" ht="18.75" spans="1:33">
      <c r="A251" s="25"/>
      <c r="B251" s="26" t="s">
        <v>561</v>
      </c>
      <c r="C251" s="26"/>
      <c r="D251" s="26"/>
      <c r="E251" s="26"/>
      <c r="F251" s="18"/>
      <c r="G251" s="25"/>
      <c r="H251" s="18"/>
      <c r="I251" s="18"/>
      <c r="J251" s="25"/>
      <c r="K251" s="28">
        <f t="shared" ref="K251:N251" si="10">SUM(K252:K268)</f>
        <v>1349</v>
      </c>
      <c r="L251" s="28">
        <f t="shared" si="10"/>
        <v>1349</v>
      </c>
      <c r="M251" s="28">
        <f t="shared" si="10"/>
        <v>0</v>
      </c>
      <c r="N251" s="28">
        <f t="shared" si="10"/>
        <v>0</v>
      </c>
      <c r="O251" s="25"/>
      <c r="P251" s="25"/>
      <c r="Q251" s="25"/>
      <c r="R251" s="25"/>
      <c r="S251" s="25"/>
      <c r="T251" s="25"/>
      <c r="U251" s="25"/>
      <c r="V251" s="25"/>
      <c r="W251" s="25"/>
      <c r="X251" s="25"/>
      <c r="Y251" s="25"/>
      <c r="Z251" s="25"/>
      <c r="AA251" s="25"/>
      <c r="AB251" s="25"/>
      <c r="AC251" s="25"/>
      <c r="AD251" s="25"/>
      <c r="AE251" s="25"/>
      <c r="AF251" s="25"/>
      <c r="AG251" s="25"/>
    </row>
    <row r="252" s="8" customFormat="1" ht="40.5" spans="1:33">
      <c r="A252" s="25">
        <v>229</v>
      </c>
      <c r="B252" s="18" t="s">
        <v>225</v>
      </c>
      <c r="C252" s="18" t="s">
        <v>292</v>
      </c>
      <c r="D252" s="18" t="s">
        <v>293</v>
      </c>
      <c r="E252" s="18" t="s">
        <v>1349</v>
      </c>
      <c r="F252" s="18" t="s">
        <v>99</v>
      </c>
      <c r="G252" s="18" t="s">
        <v>193</v>
      </c>
      <c r="H252" s="18" t="s">
        <v>1350</v>
      </c>
      <c r="I252" s="25" t="s">
        <v>312</v>
      </c>
      <c r="J252" s="25" t="s">
        <v>252</v>
      </c>
      <c r="K252" s="25">
        <v>90</v>
      </c>
      <c r="L252" s="25">
        <v>90</v>
      </c>
      <c r="M252" s="25">
        <v>0</v>
      </c>
      <c r="N252" s="25">
        <v>0</v>
      </c>
      <c r="O252" s="18" t="s">
        <v>1351</v>
      </c>
      <c r="P252" s="18" t="s">
        <v>1352</v>
      </c>
      <c r="Q252" s="18" t="s">
        <v>1353</v>
      </c>
      <c r="R252" s="18" t="s">
        <v>132</v>
      </c>
      <c r="S252" s="18" t="s">
        <v>42</v>
      </c>
      <c r="T252" s="18"/>
      <c r="U252" s="18" t="s">
        <v>42</v>
      </c>
      <c r="V252" s="18" t="s">
        <v>199</v>
      </c>
      <c r="W252" s="25" t="s">
        <v>464</v>
      </c>
      <c r="X252" s="25">
        <v>16</v>
      </c>
      <c r="Y252" s="25">
        <v>69</v>
      </c>
      <c r="Z252" s="25">
        <v>4</v>
      </c>
      <c r="AA252" s="25">
        <v>16</v>
      </c>
      <c r="AB252" s="25">
        <v>85</v>
      </c>
      <c r="AC252" s="18" t="s">
        <v>132</v>
      </c>
      <c r="AD252" s="18" t="s">
        <v>132</v>
      </c>
      <c r="AE252" s="18" t="s">
        <v>200</v>
      </c>
      <c r="AF252" s="18" t="s">
        <v>42</v>
      </c>
      <c r="AG252" s="18" t="s">
        <v>42</v>
      </c>
    </row>
    <row r="253" s="8" customFormat="1" ht="45" customHeight="1" spans="1:33">
      <c r="A253" s="25">
        <v>230</v>
      </c>
      <c r="B253" s="18" t="s">
        <v>97</v>
      </c>
      <c r="C253" s="18" t="s">
        <v>179</v>
      </c>
      <c r="D253" s="18" t="s">
        <v>191</v>
      </c>
      <c r="E253" s="18" t="s">
        <v>456</v>
      </c>
      <c r="F253" s="18" t="s">
        <v>99</v>
      </c>
      <c r="G253" s="18" t="s">
        <v>193</v>
      </c>
      <c r="H253" s="18" t="s">
        <v>457</v>
      </c>
      <c r="I253" s="25" t="s">
        <v>195</v>
      </c>
      <c r="J253" s="25" t="s">
        <v>101</v>
      </c>
      <c r="K253" s="25">
        <v>150</v>
      </c>
      <c r="L253" s="25">
        <v>150</v>
      </c>
      <c r="M253" s="25">
        <v>0</v>
      </c>
      <c r="N253" s="25">
        <v>0</v>
      </c>
      <c r="O253" s="18" t="s">
        <v>1354</v>
      </c>
      <c r="P253" s="18" t="s">
        <v>1355</v>
      </c>
      <c r="Q253" s="18" t="s">
        <v>1353</v>
      </c>
      <c r="R253" s="18" t="s">
        <v>132</v>
      </c>
      <c r="S253" s="18" t="s">
        <v>42</v>
      </c>
      <c r="T253" s="18"/>
      <c r="U253" s="18" t="s">
        <v>42</v>
      </c>
      <c r="V253" s="18" t="s">
        <v>199</v>
      </c>
      <c r="W253" s="25" t="s">
        <v>464</v>
      </c>
      <c r="X253" s="25">
        <v>49</v>
      </c>
      <c r="Y253" s="25">
        <v>200</v>
      </c>
      <c r="Z253" s="25">
        <v>15</v>
      </c>
      <c r="AA253" s="25">
        <v>50</v>
      </c>
      <c r="AB253" s="25">
        <v>250</v>
      </c>
      <c r="AC253" s="18" t="s">
        <v>132</v>
      </c>
      <c r="AD253" s="18" t="s">
        <v>132</v>
      </c>
      <c r="AE253" s="18" t="s">
        <v>200</v>
      </c>
      <c r="AF253" s="18" t="s">
        <v>42</v>
      </c>
      <c r="AG253" s="18" t="s">
        <v>42</v>
      </c>
    </row>
    <row r="254" s="8" customFormat="1" ht="45" customHeight="1" spans="1:33">
      <c r="A254" s="25">
        <v>231</v>
      </c>
      <c r="B254" s="18" t="s">
        <v>97</v>
      </c>
      <c r="C254" s="18" t="s">
        <v>179</v>
      </c>
      <c r="D254" s="18" t="s">
        <v>191</v>
      </c>
      <c r="E254" s="18" t="s">
        <v>1356</v>
      </c>
      <c r="F254" s="18" t="s">
        <v>99</v>
      </c>
      <c r="G254" s="18" t="s">
        <v>193</v>
      </c>
      <c r="H254" s="18" t="s">
        <v>1357</v>
      </c>
      <c r="I254" s="25" t="s">
        <v>195</v>
      </c>
      <c r="J254" s="25" t="s">
        <v>101</v>
      </c>
      <c r="K254" s="25">
        <v>20</v>
      </c>
      <c r="L254" s="25">
        <v>20</v>
      </c>
      <c r="M254" s="25">
        <v>0</v>
      </c>
      <c r="N254" s="25">
        <v>0</v>
      </c>
      <c r="O254" s="18" t="s">
        <v>1358</v>
      </c>
      <c r="P254" s="18" t="s">
        <v>1359</v>
      </c>
      <c r="Q254" s="18" t="s">
        <v>1353</v>
      </c>
      <c r="R254" s="18" t="s">
        <v>132</v>
      </c>
      <c r="S254" s="18" t="s">
        <v>42</v>
      </c>
      <c r="T254" s="18"/>
      <c r="U254" s="18" t="s">
        <v>42</v>
      </c>
      <c r="V254" s="18" t="s">
        <v>199</v>
      </c>
      <c r="W254" s="25" t="s">
        <v>464</v>
      </c>
      <c r="X254" s="25">
        <v>67</v>
      </c>
      <c r="Y254" s="25">
        <v>294</v>
      </c>
      <c r="Z254" s="25">
        <v>23</v>
      </c>
      <c r="AA254" s="25">
        <v>112</v>
      </c>
      <c r="AB254" s="25">
        <v>406</v>
      </c>
      <c r="AC254" s="18" t="s">
        <v>132</v>
      </c>
      <c r="AD254" s="18" t="s">
        <v>132</v>
      </c>
      <c r="AE254" s="18" t="s">
        <v>200</v>
      </c>
      <c r="AF254" s="18" t="s">
        <v>42</v>
      </c>
      <c r="AG254" s="18" t="s">
        <v>42</v>
      </c>
    </row>
    <row r="255" s="8" customFormat="1" ht="40" customHeight="1" spans="1:33">
      <c r="A255" s="25">
        <v>232</v>
      </c>
      <c r="B255" s="18" t="s">
        <v>97</v>
      </c>
      <c r="C255" s="18" t="s">
        <v>179</v>
      </c>
      <c r="D255" s="18" t="s">
        <v>191</v>
      </c>
      <c r="E255" s="18" t="s">
        <v>1360</v>
      </c>
      <c r="F255" s="18" t="s">
        <v>99</v>
      </c>
      <c r="G255" s="18" t="s">
        <v>193</v>
      </c>
      <c r="H255" s="18" t="s">
        <v>1357</v>
      </c>
      <c r="I255" s="25" t="s">
        <v>195</v>
      </c>
      <c r="J255" s="25" t="s">
        <v>101</v>
      </c>
      <c r="K255" s="25">
        <v>30</v>
      </c>
      <c r="L255" s="25">
        <v>30</v>
      </c>
      <c r="M255" s="25">
        <v>0</v>
      </c>
      <c r="N255" s="25">
        <v>0</v>
      </c>
      <c r="O255" s="18" t="s">
        <v>1361</v>
      </c>
      <c r="P255" s="18" t="s">
        <v>1362</v>
      </c>
      <c r="Q255" s="18" t="s">
        <v>1353</v>
      </c>
      <c r="R255" s="18" t="s">
        <v>132</v>
      </c>
      <c r="S255" s="18" t="s">
        <v>42</v>
      </c>
      <c r="T255" s="18"/>
      <c r="U255" s="18" t="s">
        <v>42</v>
      </c>
      <c r="V255" s="18" t="s">
        <v>199</v>
      </c>
      <c r="W255" s="25" t="s">
        <v>464</v>
      </c>
      <c r="X255" s="25">
        <v>66</v>
      </c>
      <c r="Y255" s="25">
        <v>288</v>
      </c>
      <c r="Z255" s="25">
        <v>23</v>
      </c>
      <c r="AA255" s="25">
        <v>112</v>
      </c>
      <c r="AB255" s="25">
        <v>406</v>
      </c>
      <c r="AC255" s="18" t="s">
        <v>132</v>
      </c>
      <c r="AD255" s="18" t="s">
        <v>132</v>
      </c>
      <c r="AE255" s="18" t="s">
        <v>200</v>
      </c>
      <c r="AF255" s="18" t="s">
        <v>42</v>
      </c>
      <c r="AG255" s="18" t="s">
        <v>42</v>
      </c>
    </row>
    <row r="256" s="8" customFormat="1" ht="40" customHeight="1" spans="1:33">
      <c r="A256" s="25">
        <v>233</v>
      </c>
      <c r="B256" s="18" t="s">
        <v>225</v>
      </c>
      <c r="C256" s="18" t="s">
        <v>292</v>
      </c>
      <c r="D256" s="18" t="s">
        <v>716</v>
      </c>
      <c r="E256" s="18" t="s">
        <v>1363</v>
      </c>
      <c r="F256" s="18" t="s">
        <v>99</v>
      </c>
      <c r="G256" s="18" t="s">
        <v>193</v>
      </c>
      <c r="H256" s="18" t="s">
        <v>1364</v>
      </c>
      <c r="I256" s="25" t="s">
        <v>195</v>
      </c>
      <c r="J256" s="25" t="s">
        <v>101</v>
      </c>
      <c r="K256" s="25">
        <v>35</v>
      </c>
      <c r="L256" s="25">
        <v>35</v>
      </c>
      <c r="M256" s="25">
        <v>0</v>
      </c>
      <c r="N256" s="25">
        <v>0</v>
      </c>
      <c r="O256" s="18" t="s">
        <v>1365</v>
      </c>
      <c r="P256" s="18" t="s">
        <v>1366</v>
      </c>
      <c r="Q256" s="18" t="s">
        <v>1353</v>
      </c>
      <c r="R256" s="18" t="s">
        <v>132</v>
      </c>
      <c r="S256" s="18" t="s">
        <v>42</v>
      </c>
      <c r="T256" s="18"/>
      <c r="U256" s="18" t="s">
        <v>42</v>
      </c>
      <c r="V256" s="18" t="s">
        <v>199</v>
      </c>
      <c r="W256" s="25" t="s">
        <v>464</v>
      </c>
      <c r="X256" s="25">
        <v>19</v>
      </c>
      <c r="Y256" s="25">
        <v>69</v>
      </c>
      <c r="Z256" s="25">
        <v>10</v>
      </c>
      <c r="AA256" s="25">
        <v>34</v>
      </c>
      <c r="AB256" s="25">
        <v>103</v>
      </c>
      <c r="AC256" s="18" t="s">
        <v>132</v>
      </c>
      <c r="AD256" s="18" t="s">
        <v>132</v>
      </c>
      <c r="AE256" s="18" t="s">
        <v>200</v>
      </c>
      <c r="AF256" s="18" t="s">
        <v>42</v>
      </c>
      <c r="AG256" s="18" t="s">
        <v>42</v>
      </c>
    </row>
    <row r="257" s="8" customFormat="1" ht="40" customHeight="1" spans="1:33">
      <c r="A257" s="25">
        <v>234</v>
      </c>
      <c r="B257" s="18" t="s">
        <v>225</v>
      </c>
      <c r="C257" s="18" t="s">
        <v>292</v>
      </c>
      <c r="D257" s="18" t="s">
        <v>293</v>
      </c>
      <c r="E257" s="18" t="s">
        <v>1367</v>
      </c>
      <c r="F257" s="18" t="s">
        <v>99</v>
      </c>
      <c r="G257" s="18" t="s">
        <v>193</v>
      </c>
      <c r="H257" s="18" t="s">
        <v>461</v>
      </c>
      <c r="I257" s="25" t="s">
        <v>195</v>
      </c>
      <c r="J257" s="25" t="s">
        <v>101</v>
      </c>
      <c r="K257" s="25">
        <v>30</v>
      </c>
      <c r="L257" s="25">
        <v>30</v>
      </c>
      <c r="M257" s="25">
        <v>0</v>
      </c>
      <c r="N257" s="25">
        <v>0</v>
      </c>
      <c r="O257" s="18" t="s">
        <v>1368</v>
      </c>
      <c r="P257" s="18" t="s">
        <v>1369</v>
      </c>
      <c r="Q257" s="18" t="s">
        <v>1353</v>
      </c>
      <c r="R257" s="18" t="s">
        <v>132</v>
      </c>
      <c r="S257" s="18" t="s">
        <v>42</v>
      </c>
      <c r="T257" s="18"/>
      <c r="U257" s="18" t="s">
        <v>42</v>
      </c>
      <c r="V257" s="18" t="s">
        <v>199</v>
      </c>
      <c r="W257" s="25" t="s">
        <v>464</v>
      </c>
      <c r="X257" s="25">
        <v>33</v>
      </c>
      <c r="Y257" s="25">
        <v>126</v>
      </c>
      <c r="Z257" s="25">
        <v>18</v>
      </c>
      <c r="AA257" s="25">
        <v>62</v>
      </c>
      <c r="AB257" s="25">
        <v>188</v>
      </c>
      <c r="AC257" s="18" t="s">
        <v>132</v>
      </c>
      <c r="AD257" s="18" t="s">
        <v>132</v>
      </c>
      <c r="AE257" s="18" t="s">
        <v>1370</v>
      </c>
      <c r="AF257" s="18" t="s">
        <v>42</v>
      </c>
      <c r="AG257" s="18" t="s">
        <v>42</v>
      </c>
    </row>
    <row r="258" s="8" customFormat="1" ht="40" customHeight="1" spans="1:33">
      <c r="A258" s="25">
        <v>235</v>
      </c>
      <c r="B258" s="18" t="s">
        <v>225</v>
      </c>
      <c r="C258" s="18" t="s">
        <v>292</v>
      </c>
      <c r="D258" s="18" t="s">
        <v>293</v>
      </c>
      <c r="E258" s="18" t="s">
        <v>1371</v>
      </c>
      <c r="F258" s="18" t="s">
        <v>99</v>
      </c>
      <c r="G258" s="18" t="s">
        <v>193</v>
      </c>
      <c r="H258" s="25"/>
      <c r="I258" s="25" t="s">
        <v>195</v>
      </c>
      <c r="J258" s="25" t="s">
        <v>101</v>
      </c>
      <c r="K258" s="25">
        <v>100</v>
      </c>
      <c r="L258" s="25">
        <v>100</v>
      </c>
      <c r="M258" s="25">
        <v>0</v>
      </c>
      <c r="N258" s="25">
        <v>0</v>
      </c>
      <c r="O258" s="18" t="s">
        <v>1372</v>
      </c>
      <c r="P258" s="18" t="s">
        <v>1373</v>
      </c>
      <c r="Q258" s="18" t="s">
        <v>1353</v>
      </c>
      <c r="R258" s="18" t="s">
        <v>132</v>
      </c>
      <c r="S258" s="18" t="s">
        <v>42</v>
      </c>
      <c r="T258" s="18"/>
      <c r="U258" s="18" t="s">
        <v>42</v>
      </c>
      <c r="V258" s="18" t="s">
        <v>199</v>
      </c>
      <c r="W258" s="25" t="s">
        <v>464</v>
      </c>
      <c r="X258" s="25">
        <v>120</v>
      </c>
      <c r="Y258" s="25">
        <v>223</v>
      </c>
      <c r="Z258" s="25">
        <v>20</v>
      </c>
      <c r="AA258" s="25">
        <v>77</v>
      </c>
      <c r="AB258" s="25">
        <v>300</v>
      </c>
      <c r="AC258" s="18" t="s">
        <v>132</v>
      </c>
      <c r="AD258" s="18" t="s">
        <v>132</v>
      </c>
      <c r="AE258" s="18" t="s">
        <v>200</v>
      </c>
      <c r="AF258" s="18" t="s">
        <v>42</v>
      </c>
      <c r="AG258" s="18" t="s">
        <v>42</v>
      </c>
    </row>
    <row r="259" s="8" customFormat="1" ht="50" customHeight="1" spans="1:33">
      <c r="A259" s="25">
        <v>236</v>
      </c>
      <c r="B259" s="18" t="s">
        <v>225</v>
      </c>
      <c r="C259" s="18" t="s">
        <v>292</v>
      </c>
      <c r="D259" s="18" t="s">
        <v>716</v>
      </c>
      <c r="E259" s="18" t="s">
        <v>1374</v>
      </c>
      <c r="F259" s="18" t="s">
        <v>99</v>
      </c>
      <c r="G259" s="18" t="s">
        <v>193</v>
      </c>
      <c r="H259" s="18" t="s">
        <v>1350</v>
      </c>
      <c r="I259" s="25" t="s">
        <v>195</v>
      </c>
      <c r="J259" s="25" t="s">
        <v>101</v>
      </c>
      <c r="K259" s="25">
        <v>39</v>
      </c>
      <c r="L259" s="25">
        <v>39</v>
      </c>
      <c r="M259" s="25">
        <v>0</v>
      </c>
      <c r="N259" s="25">
        <v>0</v>
      </c>
      <c r="O259" s="18" t="s">
        <v>1375</v>
      </c>
      <c r="P259" s="18" t="s">
        <v>1376</v>
      </c>
      <c r="Q259" s="18" t="s">
        <v>1353</v>
      </c>
      <c r="R259" s="18" t="s">
        <v>132</v>
      </c>
      <c r="S259" s="18" t="s">
        <v>42</v>
      </c>
      <c r="T259" s="18"/>
      <c r="U259" s="18" t="s">
        <v>42</v>
      </c>
      <c r="V259" s="18" t="s">
        <v>199</v>
      </c>
      <c r="W259" s="25" t="s">
        <v>464</v>
      </c>
      <c r="X259" s="25">
        <v>30</v>
      </c>
      <c r="Y259" s="25">
        <v>108</v>
      </c>
      <c r="Z259" s="25">
        <v>13</v>
      </c>
      <c r="AA259" s="25">
        <v>49</v>
      </c>
      <c r="AB259" s="25">
        <v>157</v>
      </c>
      <c r="AC259" s="18" t="s">
        <v>132</v>
      </c>
      <c r="AD259" s="18" t="s">
        <v>132</v>
      </c>
      <c r="AE259" s="18" t="s">
        <v>200</v>
      </c>
      <c r="AF259" s="18" t="s">
        <v>42</v>
      </c>
      <c r="AG259" s="18" t="s">
        <v>42</v>
      </c>
    </row>
    <row r="260" s="8" customFormat="1" ht="50" customHeight="1" spans="1:33">
      <c r="A260" s="25">
        <v>237</v>
      </c>
      <c r="B260" s="18" t="s">
        <v>97</v>
      </c>
      <c r="C260" s="18" t="s">
        <v>179</v>
      </c>
      <c r="D260" s="18" t="s">
        <v>191</v>
      </c>
      <c r="E260" s="18" t="s">
        <v>1377</v>
      </c>
      <c r="F260" s="18" t="s">
        <v>99</v>
      </c>
      <c r="G260" s="18" t="s">
        <v>193</v>
      </c>
      <c r="H260" s="18" t="s">
        <v>1378</v>
      </c>
      <c r="I260" s="25" t="s">
        <v>195</v>
      </c>
      <c r="J260" s="25" t="s">
        <v>101</v>
      </c>
      <c r="K260" s="25">
        <v>50</v>
      </c>
      <c r="L260" s="25">
        <v>50</v>
      </c>
      <c r="M260" s="25">
        <v>0</v>
      </c>
      <c r="N260" s="25">
        <v>0</v>
      </c>
      <c r="O260" s="18" t="s">
        <v>1379</v>
      </c>
      <c r="P260" s="18" t="s">
        <v>1380</v>
      </c>
      <c r="Q260" s="18" t="s">
        <v>1353</v>
      </c>
      <c r="R260" s="18" t="s">
        <v>132</v>
      </c>
      <c r="S260" s="18" t="s">
        <v>42</v>
      </c>
      <c r="T260" s="18"/>
      <c r="U260" s="18" t="s">
        <v>42</v>
      </c>
      <c r="V260" s="18" t="s">
        <v>199</v>
      </c>
      <c r="W260" s="25" t="s">
        <v>464</v>
      </c>
      <c r="X260" s="25">
        <v>41</v>
      </c>
      <c r="Y260" s="25">
        <v>223</v>
      </c>
      <c r="Z260" s="25">
        <v>20</v>
      </c>
      <c r="AA260" s="25">
        <v>77</v>
      </c>
      <c r="AB260" s="25">
        <v>300</v>
      </c>
      <c r="AC260" s="18" t="s">
        <v>132</v>
      </c>
      <c r="AD260" s="18" t="s">
        <v>132</v>
      </c>
      <c r="AE260" s="18" t="s">
        <v>200</v>
      </c>
      <c r="AF260" s="18" t="s">
        <v>42</v>
      </c>
      <c r="AG260" s="18" t="s">
        <v>42</v>
      </c>
    </row>
    <row r="261" s="8" customFormat="1" ht="50" customHeight="1" spans="1:33">
      <c r="A261" s="25">
        <v>238</v>
      </c>
      <c r="B261" s="18" t="s">
        <v>97</v>
      </c>
      <c r="C261" s="18" t="s">
        <v>179</v>
      </c>
      <c r="D261" s="18" t="s">
        <v>191</v>
      </c>
      <c r="E261" s="18" t="s">
        <v>1381</v>
      </c>
      <c r="F261" s="18" t="s">
        <v>99</v>
      </c>
      <c r="G261" s="18" t="s">
        <v>193</v>
      </c>
      <c r="H261" s="18" t="s">
        <v>1357</v>
      </c>
      <c r="I261" s="25" t="s">
        <v>195</v>
      </c>
      <c r="J261" s="25" t="s">
        <v>101</v>
      </c>
      <c r="K261" s="25">
        <v>50</v>
      </c>
      <c r="L261" s="25">
        <v>50</v>
      </c>
      <c r="M261" s="25">
        <v>0</v>
      </c>
      <c r="N261" s="25">
        <v>0</v>
      </c>
      <c r="O261" s="18" t="s">
        <v>1382</v>
      </c>
      <c r="P261" s="18" t="s">
        <v>1383</v>
      </c>
      <c r="Q261" s="18" t="s">
        <v>1353</v>
      </c>
      <c r="R261" s="18" t="s">
        <v>132</v>
      </c>
      <c r="S261" s="18" t="s">
        <v>42</v>
      </c>
      <c r="T261" s="18"/>
      <c r="U261" s="18" t="s">
        <v>42</v>
      </c>
      <c r="V261" s="18" t="s">
        <v>199</v>
      </c>
      <c r="W261" s="25" t="s">
        <v>464</v>
      </c>
      <c r="X261" s="25">
        <v>67</v>
      </c>
      <c r="Y261" s="25">
        <v>294</v>
      </c>
      <c r="Z261" s="25">
        <v>23</v>
      </c>
      <c r="AA261" s="25">
        <v>112</v>
      </c>
      <c r="AB261" s="25">
        <v>294</v>
      </c>
      <c r="AC261" s="18" t="s">
        <v>132</v>
      </c>
      <c r="AD261" s="18" t="s">
        <v>132</v>
      </c>
      <c r="AE261" s="18" t="s">
        <v>200</v>
      </c>
      <c r="AF261" s="18" t="s">
        <v>42</v>
      </c>
      <c r="AG261" s="18" t="s">
        <v>42</v>
      </c>
    </row>
    <row r="262" s="8" customFormat="1" ht="50" customHeight="1" spans="1:33">
      <c r="A262" s="25">
        <v>239</v>
      </c>
      <c r="B262" s="18" t="s">
        <v>97</v>
      </c>
      <c r="C262" s="18" t="s">
        <v>179</v>
      </c>
      <c r="D262" s="18" t="s">
        <v>191</v>
      </c>
      <c r="E262" s="18" t="s">
        <v>1384</v>
      </c>
      <c r="F262" s="18" t="s">
        <v>99</v>
      </c>
      <c r="G262" s="18" t="s">
        <v>193</v>
      </c>
      <c r="H262" s="18" t="s">
        <v>1364</v>
      </c>
      <c r="I262" s="25" t="s">
        <v>195</v>
      </c>
      <c r="J262" s="25" t="s">
        <v>101</v>
      </c>
      <c r="K262" s="25">
        <v>40</v>
      </c>
      <c r="L262" s="25">
        <v>40</v>
      </c>
      <c r="M262" s="25">
        <v>0</v>
      </c>
      <c r="N262" s="25">
        <v>0</v>
      </c>
      <c r="O262" s="18" t="s">
        <v>1385</v>
      </c>
      <c r="P262" s="18" t="s">
        <v>1386</v>
      </c>
      <c r="Q262" s="18" t="s">
        <v>1353</v>
      </c>
      <c r="R262" s="18" t="s">
        <v>132</v>
      </c>
      <c r="S262" s="18" t="s">
        <v>42</v>
      </c>
      <c r="T262" s="18"/>
      <c r="U262" s="18" t="s">
        <v>42</v>
      </c>
      <c r="V262" s="18" t="s">
        <v>199</v>
      </c>
      <c r="W262" s="25" t="s">
        <v>464</v>
      </c>
      <c r="X262" s="25">
        <v>40</v>
      </c>
      <c r="Y262" s="25">
        <v>123</v>
      </c>
      <c r="Z262" s="25">
        <v>13</v>
      </c>
      <c r="AA262" s="25">
        <v>40</v>
      </c>
      <c r="AB262" s="25">
        <v>80</v>
      </c>
      <c r="AC262" s="18" t="s">
        <v>132</v>
      </c>
      <c r="AD262" s="18" t="s">
        <v>132</v>
      </c>
      <c r="AE262" s="18" t="s">
        <v>200</v>
      </c>
      <c r="AF262" s="18" t="s">
        <v>42</v>
      </c>
      <c r="AG262" s="18" t="s">
        <v>42</v>
      </c>
    </row>
    <row r="263" s="8" customFormat="1" ht="33" customHeight="1" spans="1:33">
      <c r="A263" s="25">
        <v>240</v>
      </c>
      <c r="B263" s="18" t="s">
        <v>97</v>
      </c>
      <c r="C263" s="18" t="s">
        <v>179</v>
      </c>
      <c r="D263" s="18" t="s">
        <v>191</v>
      </c>
      <c r="E263" s="18" t="s">
        <v>1387</v>
      </c>
      <c r="F263" s="18" t="s">
        <v>99</v>
      </c>
      <c r="G263" s="18" t="s">
        <v>193</v>
      </c>
      <c r="H263" s="18" t="s">
        <v>461</v>
      </c>
      <c r="I263" s="25" t="s">
        <v>195</v>
      </c>
      <c r="J263" s="25" t="s">
        <v>101</v>
      </c>
      <c r="K263" s="25">
        <v>100</v>
      </c>
      <c r="L263" s="25">
        <v>100</v>
      </c>
      <c r="M263" s="25">
        <v>0</v>
      </c>
      <c r="N263" s="25">
        <v>0</v>
      </c>
      <c r="O263" s="18" t="s">
        <v>1388</v>
      </c>
      <c r="P263" s="18" t="s">
        <v>1389</v>
      </c>
      <c r="Q263" s="18" t="s">
        <v>1353</v>
      </c>
      <c r="R263" s="18" t="s">
        <v>132</v>
      </c>
      <c r="S263" s="18" t="s">
        <v>42</v>
      </c>
      <c r="T263" s="18"/>
      <c r="U263" s="18" t="s">
        <v>42</v>
      </c>
      <c r="V263" s="18" t="s">
        <v>199</v>
      </c>
      <c r="W263" s="25" t="s">
        <v>464</v>
      </c>
      <c r="X263" s="25">
        <v>51</v>
      </c>
      <c r="Y263" s="25">
        <v>142</v>
      </c>
      <c r="Z263" s="25">
        <v>27</v>
      </c>
      <c r="AA263" s="25">
        <v>90</v>
      </c>
      <c r="AB263" s="25">
        <v>232</v>
      </c>
      <c r="AC263" s="18" t="s">
        <v>132</v>
      </c>
      <c r="AD263" s="18" t="s">
        <v>132</v>
      </c>
      <c r="AE263" s="18" t="s">
        <v>200</v>
      </c>
      <c r="AF263" s="18" t="s">
        <v>42</v>
      </c>
      <c r="AG263" s="18" t="s">
        <v>42</v>
      </c>
    </row>
    <row r="264" s="8" customFormat="1" ht="56" customHeight="1" spans="1:33">
      <c r="A264" s="25">
        <v>241</v>
      </c>
      <c r="B264" s="18" t="s">
        <v>97</v>
      </c>
      <c r="C264" s="18" t="s">
        <v>179</v>
      </c>
      <c r="D264" s="18" t="s">
        <v>191</v>
      </c>
      <c r="E264" s="18" t="s">
        <v>1390</v>
      </c>
      <c r="F264" s="18" t="s">
        <v>99</v>
      </c>
      <c r="G264" s="18" t="s">
        <v>193</v>
      </c>
      <c r="H264" s="18" t="s">
        <v>457</v>
      </c>
      <c r="I264" s="25" t="s">
        <v>195</v>
      </c>
      <c r="J264" s="25" t="s">
        <v>101</v>
      </c>
      <c r="K264" s="25">
        <v>150</v>
      </c>
      <c r="L264" s="25">
        <v>150</v>
      </c>
      <c r="M264" s="25">
        <v>0</v>
      </c>
      <c r="N264" s="25">
        <v>0</v>
      </c>
      <c r="O264" s="18" t="s">
        <v>1391</v>
      </c>
      <c r="P264" s="18" t="s">
        <v>1392</v>
      </c>
      <c r="Q264" s="18" t="s">
        <v>1353</v>
      </c>
      <c r="R264" s="18" t="s">
        <v>132</v>
      </c>
      <c r="S264" s="18" t="s">
        <v>42</v>
      </c>
      <c r="T264" s="18"/>
      <c r="U264" s="18" t="s">
        <v>42</v>
      </c>
      <c r="V264" s="18" t="s">
        <v>199</v>
      </c>
      <c r="W264" s="25" t="s">
        <v>464</v>
      </c>
      <c r="X264" s="25">
        <v>50</v>
      </c>
      <c r="Y264" s="25">
        <v>200</v>
      </c>
      <c r="Z264" s="25">
        <v>15</v>
      </c>
      <c r="AA264" s="25">
        <v>50</v>
      </c>
      <c r="AB264" s="25">
        <v>250</v>
      </c>
      <c r="AC264" s="18" t="s">
        <v>132</v>
      </c>
      <c r="AD264" s="18" t="s">
        <v>132</v>
      </c>
      <c r="AE264" s="18" t="s">
        <v>200</v>
      </c>
      <c r="AF264" s="18" t="s">
        <v>42</v>
      </c>
      <c r="AG264" s="18" t="s">
        <v>42</v>
      </c>
    </row>
    <row r="265" s="8" customFormat="1" ht="56" customHeight="1" spans="1:33">
      <c r="A265" s="25">
        <v>242</v>
      </c>
      <c r="B265" s="18" t="s">
        <v>97</v>
      </c>
      <c r="C265" s="18" t="s">
        <v>179</v>
      </c>
      <c r="D265" s="18" t="s">
        <v>191</v>
      </c>
      <c r="E265" s="18" t="s">
        <v>1393</v>
      </c>
      <c r="F265" s="18" t="s">
        <v>99</v>
      </c>
      <c r="G265" s="18" t="s">
        <v>193</v>
      </c>
      <c r="H265" s="18" t="s">
        <v>1394</v>
      </c>
      <c r="I265" s="25" t="s">
        <v>195</v>
      </c>
      <c r="J265" s="25" t="s">
        <v>101</v>
      </c>
      <c r="K265" s="25">
        <v>150</v>
      </c>
      <c r="L265" s="25">
        <v>150</v>
      </c>
      <c r="M265" s="25">
        <v>0</v>
      </c>
      <c r="N265" s="25">
        <v>0</v>
      </c>
      <c r="O265" s="18" t="s">
        <v>1395</v>
      </c>
      <c r="P265" s="18" t="s">
        <v>1396</v>
      </c>
      <c r="Q265" s="18" t="s">
        <v>1353</v>
      </c>
      <c r="R265" s="18" t="s">
        <v>132</v>
      </c>
      <c r="S265" s="18" t="s">
        <v>42</v>
      </c>
      <c r="T265" s="18"/>
      <c r="U265" s="18" t="s">
        <v>42</v>
      </c>
      <c r="V265" s="18" t="s">
        <v>199</v>
      </c>
      <c r="W265" s="25" t="s">
        <v>464</v>
      </c>
      <c r="X265" s="25">
        <v>20</v>
      </c>
      <c r="Y265" s="25">
        <v>70</v>
      </c>
      <c r="Z265" s="25">
        <v>6</v>
      </c>
      <c r="AA265" s="25">
        <v>17</v>
      </c>
      <c r="AB265" s="25">
        <v>87</v>
      </c>
      <c r="AC265" s="18" t="s">
        <v>132</v>
      </c>
      <c r="AD265" s="18" t="s">
        <v>132</v>
      </c>
      <c r="AE265" s="18" t="s">
        <v>200</v>
      </c>
      <c r="AF265" s="18" t="s">
        <v>42</v>
      </c>
      <c r="AG265" s="18" t="s">
        <v>42</v>
      </c>
    </row>
    <row r="266" s="8" customFormat="1" ht="56" customHeight="1" spans="1:33">
      <c r="A266" s="25">
        <v>243</v>
      </c>
      <c r="B266" s="18" t="s">
        <v>225</v>
      </c>
      <c r="C266" s="18" t="s">
        <v>292</v>
      </c>
      <c r="D266" s="18" t="s">
        <v>293</v>
      </c>
      <c r="E266" s="18" t="s">
        <v>1397</v>
      </c>
      <c r="F266" s="18" t="s">
        <v>99</v>
      </c>
      <c r="G266" s="18" t="s">
        <v>193</v>
      </c>
      <c r="H266" s="18" t="s">
        <v>1364</v>
      </c>
      <c r="I266" s="25" t="s">
        <v>195</v>
      </c>
      <c r="J266" s="25" t="s">
        <v>101</v>
      </c>
      <c r="K266" s="25">
        <v>25</v>
      </c>
      <c r="L266" s="25">
        <v>25</v>
      </c>
      <c r="M266" s="25">
        <v>0</v>
      </c>
      <c r="N266" s="25">
        <v>0</v>
      </c>
      <c r="O266" s="18" t="s">
        <v>1398</v>
      </c>
      <c r="P266" s="18" t="s">
        <v>1399</v>
      </c>
      <c r="Q266" s="18" t="s">
        <v>1353</v>
      </c>
      <c r="R266" s="18" t="s">
        <v>132</v>
      </c>
      <c r="S266" s="18" t="s">
        <v>42</v>
      </c>
      <c r="T266" s="18"/>
      <c r="U266" s="18" t="s">
        <v>42</v>
      </c>
      <c r="V266" s="18" t="s">
        <v>199</v>
      </c>
      <c r="W266" s="25" t="s">
        <v>464</v>
      </c>
      <c r="X266" s="25">
        <v>62</v>
      </c>
      <c r="Y266" s="25">
        <v>248</v>
      </c>
      <c r="Z266" s="25">
        <v>25</v>
      </c>
      <c r="AA266" s="25">
        <v>106</v>
      </c>
      <c r="AB266" s="25">
        <v>85</v>
      </c>
      <c r="AC266" s="18" t="s">
        <v>132</v>
      </c>
      <c r="AD266" s="18" t="s">
        <v>132</v>
      </c>
      <c r="AE266" s="18" t="s">
        <v>200</v>
      </c>
      <c r="AF266" s="18" t="s">
        <v>42</v>
      </c>
      <c r="AG266" s="18" t="s">
        <v>42</v>
      </c>
    </row>
    <row r="267" s="8" customFormat="1" ht="56" customHeight="1" spans="1:33">
      <c r="A267" s="25">
        <v>244</v>
      </c>
      <c r="B267" s="18" t="s">
        <v>97</v>
      </c>
      <c r="C267" s="18" t="s">
        <v>179</v>
      </c>
      <c r="D267" s="18" t="s">
        <v>191</v>
      </c>
      <c r="E267" s="18" t="s">
        <v>1400</v>
      </c>
      <c r="F267" s="18" t="s">
        <v>99</v>
      </c>
      <c r="G267" s="18" t="s">
        <v>193</v>
      </c>
      <c r="H267" s="18" t="s">
        <v>1378</v>
      </c>
      <c r="I267" s="25" t="s">
        <v>195</v>
      </c>
      <c r="J267" s="25" t="s">
        <v>101</v>
      </c>
      <c r="K267" s="25">
        <v>200</v>
      </c>
      <c r="L267" s="25">
        <v>200</v>
      </c>
      <c r="M267" s="25">
        <v>0</v>
      </c>
      <c r="N267" s="25">
        <v>0</v>
      </c>
      <c r="O267" s="18" t="s">
        <v>1401</v>
      </c>
      <c r="P267" s="18" t="s">
        <v>1402</v>
      </c>
      <c r="Q267" s="18" t="s">
        <v>1353</v>
      </c>
      <c r="R267" s="18" t="s">
        <v>132</v>
      </c>
      <c r="S267" s="18" t="s">
        <v>42</v>
      </c>
      <c r="T267" s="18"/>
      <c r="U267" s="18" t="s">
        <v>42</v>
      </c>
      <c r="V267" s="18" t="s">
        <v>199</v>
      </c>
      <c r="W267" s="25" t="s">
        <v>464</v>
      </c>
      <c r="X267" s="25">
        <v>60</v>
      </c>
      <c r="Y267" s="25">
        <v>240</v>
      </c>
      <c r="Z267" s="25">
        <v>15</v>
      </c>
      <c r="AA267" s="25">
        <v>50</v>
      </c>
      <c r="AB267" s="25">
        <v>190</v>
      </c>
      <c r="AC267" s="18" t="s">
        <v>132</v>
      </c>
      <c r="AD267" s="18" t="s">
        <v>132</v>
      </c>
      <c r="AE267" s="18" t="s">
        <v>200</v>
      </c>
      <c r="AF267" s="18" t="s">
        <v>42</v>
      </c>
      <c r="AG267" s="18" t="s">
        <v>42</v>
      </c>
    </row>
    <row r="268" s="8" customFormat="1" ht="56" customHeight="1" spans="1:33">
      <c r="A268" s="25">
        <v>245</v>
      </c>
      <c r="B268" s="18" t="s">
        <v>97</v>
      </c>
      <c r="C268" s="18" t="s">
        <v>179</v>
      </c>
      <c r="D268" s="18" t="s">
        <v>191</v>
      </c>
      <c r="E268" s="18" t="s">
        <v>1403</v>
      </c>
      <c r="F268" s="18" t="s">
        <v>99</v>
      </c>
      <c r="G268" s="18" t="s">
        <v>193</v>
      </c>
      <c r="H268" s="18" t="s">
        <v>1350</v>
      </c>
      <c r="I268" s="25" t="s">
        <v>195</v>
      </c>
      <c r="J268" s="25" t="s">
        <v>101</v>
      </c>
      <c r="K268" s="25">
        <v>90</v>
      </c>
      <c r="L268" s="25">
        <v>90</v>
      </c>
      <c r="M268" s="25">
        <v>0</v>
      </c>
      <c r="N268" s="25">
        <v>0</v>
      </c>
      <c r="O268" s="18" t="s">
        <v>1404</v>
      </c>
      <c r="P268" s="18" t="s">
        <v>1405</v>
      </c>
      <c r="Q268" s="18" t="s">
        <v>1353</v>
      </c>
      <c r="R268" s="18" t="s">
        <v>132</v>
      </c>
      <c r="S268" s="18" t="s">
        <v>42</v>
      </c>
      <c r="T268" s="18"/>
      <c r="U268" s="18" t="s">
        <v>42</v>
      </c>
      <c r="V268" s="18" t="s">
        <v>199</v>
      </c>
      <c r="W268" s="25" t="s">
        <v>464</v>
      </c>
      <c r="X268" s="25">
        <v>22</v>
      </c>
      <c r="Y268" s="25">
        <v>80</v>
      </c>
      <c r="Z268" s="25">
        <v>9</v>
      </c>
      <c r="AA268" s="25">
        <v>27</v>
      </c>
      <c r="AB268" s="25">
        <v>107</v>
      </c>
      <c r="AC268" s="18" t="s">
        <v>132</v>
      </c>
      <c r="AD268" s="18" t="s">
        <v>132</v>
      </c>
      <c r="AE268" s="18" t="s">
        <v>200</v>
      </c>
      <c r="AF268" s="18" t="s">
        <v>42</v>
      </c>
      <c r="AG268" s="18" t="s">
        <v>42</v>
      </c>
    </row>
    <row r="269" s="7" customFormat="1" ht="18.75" spans="1:33">
      <c r="A269" s="25"/>
      <c r="B269" s="26" t="s">
        <v>561</v>
      </c>
      <c r="C269" s="26"/>
      <c r="D269" s="26"/>
      <c r="E269" s="26"/>
      <c r="F269" s="25"/>
      <c r="G269" s="25"/>
      <c r="H269" s="25"/>
      <c r="I269" s="25"/>
      <c r="J269" s="25"/>
      <c r="K269" s="28">
        <v>853</v>
      </c>
      <c r="L269" s="28">
        <v>853</v>
      </c>
      <c r="M269" s="28">
        <f>SUM(M270:M288)</f>
        <v>0</v>
      </c>
      <c r="N269" s="28">
        <f>SUM(N270:N288)</f>
        <v>0</v>
      </c>
      <c r="O269" s="25"/>
      <c r="P269" s="25"/>
      <c r="Q269" s="25"/>
      <c r="R269" s="25"/>
      <c r="S269" s="25"/>
      <c r="T269" s="25"/>
      <c r="U269" s="25"/>
      <c r="V269" s="25"/>
      <c r="W269" s="25"/>
      <c r="X269" s="25"/>
      <c r="Y269" s="25"/>
      <c r="Z269" s="25"/>
      <c r="AA269" s="25"/>
      <c r="AB269" s="25"/>
      <c r="AC269" s="25"/>
      <c r="AD269" s="25"/>
      <c r="AE269" s="25"/>
      <c r="AF269" s="25"/>
      <c r="AG269" s="25"/>
    </row>
    <row r="270" s="8" customFormat="1" ht="52" customHeight="1" spans="1:33">
      <c r="A270" s="25">
        <v>246</v>
      </c>
      <c r="B270" s="18" t="s">
        <v>225</v>
      </c>
      <c r="C270" s="18" t="s">
        <v>292</v>
      </c>
      <c r="D270" s="18" t="s">
        <v>293</v>
      </c>
      <c r="E270" s="18" t="s">
        <v>1406</v>
      </c>
      <c r="F270" s="18" t="s">
        <v>99</v>
      </c>
      <c r="G270" s="18" t="s">
        <v>204</v>
      </c>
      <c r="H270" s="18" t="s">
        <v>821</v>
      </c>
      <c r="I270" s="25" t="s">
        <v>467</v>
      </c>
      <c r="J270" s="25" t="s">
        <v>468</v>
      </c>
      <c r="K270" s="25">
        <v>24.725308</v>
      </c>
      <c r="L270" s="25">
        <v>24.725308</v>
      </c>
      <c r="M270" s="25">
        <v>0</v>
      </c>
      <c r="N270" s="25">
        <v>0</v>
      </c>
      <c r="O270" s="18" t="s">
        <v>1407</v>
      </c>
      <c r="P270" s="18" t="s">
        <v>1408</v>
      </c>
      <c r="Q270" s="18" t="s">
        <v>1409</v>
      </c>
      <c r="R270" s="18" t="s">
        <v>104</v>
      </c>
      <c r="S270" s="18" t="s">
        <v>52</v>
      </c>
      <c r="T270" s="18"/>
      <c r="U270" s="18" t="s">
        <v>52</v>
      </c>
      <c r="V270" s="18" t="s">
        <v>210</v>
      </c>
      <c r="W270" s="25" t="s">
        <v>1410</v>
      </c>
      <c r="X270" s="25">
        <v>98</v>
      </c>
      <c r="Y270" s="25">
        <v>360</v>
      </c>
      <c r="Z270" s="25">
        <v>35</v>
      </c>
      <c r="AA270" s="25">
        <v>117</v>
      </c>
      <c r="AB270" s="25">
        <v>477</v>
      </c>
      <c r="AC270" s="18" t="s">
        <v>132</v>
      </c>
      <c r="AD270" s="18" t="s">
        <v>104</v>
      </c>
      <c r="AE270" s="18" t="s">
        <v>1411</v>
      </c>
      <c r="AF270" s="18" t="s">
        <v>52</v>
      </c>
      <c r="AG270" s="18" t="s">
        <v>52</v>
      </c>
    </row>
    <row r="271" s="8" customFormat="1" ht="55.5" spans="1:33">
      <c r="A271" s="25">
        <v>247</v>
      </c>
      <c r="B271" s="18" t="s">
        <v>225</v>
      </c>
      <c r="C271" s="18" t="s">
        <v>292</v>
      </c>
      <c r="D271" s="18" t="s">
        <v>293</v>
      </c>
      <c r="E271" s="18" t="s">
        <v>1412</v>
      </c>
      <c r="F271" s="18" t="s">
        <v>99</v>
      </c>
      <c r="G271" s="18" t="s">
        <v>204</v>
      </c>
      <c r="H271" s="18" t="s">
        <v>646</v>
      </c>
      <c r="I271" s="25" t="s">
        <v>467</v>
      </c>
      <c r="J271" s="25" t="s">
        <v>468</v>
      </c>
      <c r="K271" s="25">
        <v>13.215117</v>
      </c>
      <c r="L271" s="25">
        <v>13.215117</v>
      </c>
      <c r="M271" s="25">
        <v>0</v>
      </c>
      <c r="N271" s="25">
        <v>0</v>
      </c>
      <c r="O271" s="18" t="s">
        <v>1413</v>
      </c>
      <c r="P271" s="18" t="s">
        <v>1414</v>
      </c>
      <c r="Q271" s="18" t="s">
        <v>1409</v>
      </c>
      <c r="R271" s="18" t="s">
        <v>104</v>
      </c>
      <c r="S271" s="18" t="s">
        <v>52</v>
      </c>
      <c r="T271" s="18"/>
      <c r="U271" s="18" t="s">
        <v>52</v>
      </c>
      <c r="V271" s="18" t="s">
        <v>210</v>
      </c>
      <c r="W271" s="25" t="s">
        <v>211</v>
      </c>
      <c r="X271" s="25">
        <v>79</v>
      </c>
      <c r="Y271" s="25">
        <v>231</v>
      </c>
      <c r="Z271" s="25">
        <v>15</v>
      </c>
      <c r="AA271" s="25">
        <v>60</v>
      </c>
      <c r="AB271" s="25">
        <v>248</v>
      </c>
      <c r="AC271" s="18" t="s">
        <v>132</v>
      </c>
      <c r="AD271" s="18" t="s">
        <v>132</v>
      </c>
      <c r="AE271" s="18" t="s">
        <v>1415</v>
      </c>
      <c r="AF271" s="18" t="s">
        <v>52</v>
      </c>
      <c r="AG271" s="18" t="s">
        <v>52</v>
      </c>
    </row>
    <row r="272" s="8" customFormat="1" ht="69" customHeight="1" spans="1:33">
      <c r="A272" s="25">
        <v>248</v>
      </c>
      <c r="B272" s="18" t="s">
        <v>97</v>
      </c>
      <c r="C272" s="18" t="s">
        <v>179</v>
      </c>
      <c r="D272" s="18" t="s">
        <v>191</v>
      </c>
      <c r="E272" s="18" t="s">
        <v>1416</v>
      </c>
      <c r="F272" s="18" t="s">
        <v>99</v>
      </c>
      <c r="G272" s="18" t="s">
        <v>204</v>
      </c>
      <c r="H272" s="18" t="s">
        <v>205</v>
      </c>
      <c r="I272" s="25" t="s">
        <v>467</v>
      </c>
      <c r="J272" s="25" t="s">
        <v>468</v>
      </c>
      <c r="K272" s="25">
        <v>74.14692</v>
      </c>
      <c r="L272" s="25">
        <v>74.14692</v>
      </c>
      <c r="M272" s="25">
        <v>0</v>
      </c>
      <c r="N272" s="25">
        <v>0</v>
      </c>
      <c r="O272" s="18" t="s">
        <v>1417</v>
      </c>
      <c r="P272" s="18" t="s">
        <v>1418</v>
      </c>
      <c r="Q272" s="18" t="s">
        <v>1419</v>
      </c>
      <c r="R272" s="18" t="s">
        <v>104</v>
      </c>
      <c r="S272" s="18" t="s">
        <v>52</v>
      </c>
      <c r="T272" s="18"/>
      <c r="U272" s="18" t="s">
        <v>52</v>
      </c>
      <c r="V272" s="18" t="s">
        <v>210</v>
      </c>
      <c r="W272" s="25" t="s">
        <v>211</v>
      </c>
      <c r="X272" s="25">
        <v>312</v>
      </c>
      <c r="Y272" s="25">
        <v>1155</v>
      </c>
      <c r="Z272" s="25">
        <v>99</v>
      </c>
      <c r="AA272" s="25">
        <v>374</v>
      </c>
      <c r="AB272" s="25">
        <v>1155</v>
      </c>
      <c r="AC272" s="18" t="s">
        <v>132</v>
      </c>
      <c r="AD272" s="18" t="s">
        <v>132</v>
      </c>
      <c r="AE272" s="25"/>
      <c r="AF272" s="18" t="s">
        <v>52</v>
      </c>
      <c r="AG272" s="18" t="s">
        <v>52</v>
      </c>
    </row>
    <row r="273" s="8" customFormat="1" ht="96" spans="1:33">
      <c r="A273" s="25">
        <v>249</v>
      </c>
      <c r="B273" s="18" t="s">
        <v>225</v>
      </c>
      <c r="C273" s="18" t="s">
        <v>292</v>
      </c>
      <c r="D273" s="18" t="s">
        <v>716</v>
      </c>
      <c r="E273" s="18" t="s">
        <v>1420</v>
      </c>
      <c r="F273" s="18" t="s">
        <v>99</v>
      </c>
      <c r="G273" s="18" t="s">
        <v>204</v>
      </c>
      <c r="H273" s="18" t="s">
        <v>1421</v>
      </c>
      <c r="I273" s="25" t="s">
        <v>467</v>
      </c>
      <c r="J273" s="25" t="s">
        <v>468</v>
      </c>
      <c r="K273" s="25">
        <v>60</v>
      </c>
      <c r="L273" s="25">
        <v>60</v>
      </c>
      <c r="M273" s="25">
        <v>0</v>
      </c>
      <c r="N273" s="25">
        <v>0</v>
      </c>
      <c r="O273" s="25" t="s">
        <v>1422</v>
      </c>
      <c r="P273" s="18" t="s">
        <v>1423</v>
      </c>
      <c r="Q273" s="18" t="s">
        <v>1424</v>
      </c>
      <c r="R273" s="18" t="s">
        <v>104</v>
      </c>
      <c r="S273" s="18" t="s">
        <v>52</v>
      </c>
      <c r="T273" s="18"/>
      <c r="U273" s="18" t="s">
        <v>52</v>
      </c>
      <c r="V273" s="18" t="s">
        <v>210</v>
      </c>
      <c r="W273" s="25" t="s">
        <v>211</v>
      </c>
      <c r="X273" s="25">
        <v>189</v>
      </c>
      <c r="Y273" s="25">
        <v>709</v>
      </c>
      <c r="Z273" s="25">
        <v>56</v>
      </c>
      <c r="AA273" s="25">
        <v>215</v>
      </c>
      <c r="AB273" s="25">
        <v>709</v>
      </c>
      <c r="AC273" s="18" t="s">
        <v>132</v>
      </c>
      <c r="AD273" s="18" t="s">
        <v>132</v>
      </c>
      <c r="AE273" s="25"/>
      <c r="AF273" s="18" t="s">
        <v>52</v>
      </c>
      <c r="AG273" s="18" t="s">
        <v>52</v>
      </c>
    </row>
    <row r="274" s="8" customFormat="1" ht="81" spans="1:33">
      <c r="A274" s="25">
        <v>250</v>
      </c>
      <c r="B274" s="18" t="s">
        <v>225</v>
      </c>
      <c r="C274" s="18" t="s">
        <v>292</v>
      </c>
      <c r="D274" s="18" t="s">
        <v>716</v>
      </c>
      <c r="E274" s="18" t="s">
        <v>1425</v>
      </c>
      <c r="F274" s="18" t="s">
        <v>99</v>
      </c>
      <c r="G274" s="18" t="s">
        <v>204</v>
      </c>
      <c r="H274" s="18" t="s">
        <v>1426</v>
      </c>
      <c r="I274" s="25" t="s">
        <v>467</v>
      </c>
      <c r="J274" s="25" t="s">
        <v>468</v>
      </c>
      <c r="K274" s="25">
        <v>37.423109</v>
      </c>
      <c r="L274" s="25">
        <v>37.423109</v>
      </c>
      <c r="M274" s="25">
        <v>0</v>
      </c>
      <c r="N274" s="25">
        <v>0</v>
      </c>
      <c r="O274" s="25" t="s">
        <v>1427</v>
      </c>
      <c r="P274" s="18" t="s">
        <v>1428</v>
      </c>
      <c r="Q274" s="18" t="s">
        <v>1429</v>
      </c>
      <c r="R274" s="18" t="s">
        <v>104</v>
      </c>
      <c r="S274" s="18" t="s">
        <v>52</v>
      </c>
      <c r="T274" s="18"/>
      <c r="U274" s="18" t="s">
        <v>52</v>
      </c>
      <c r="V274" s="18" t="s">
        <v>210</v>
      </c>
      <c r="W274" s="25" t="s">
        <v>211</v>
      </c>
      <c r="X274" s="25">
        <v>398</v>
      </c>
      <c r="Y274" s="25">
        <v>1310</v>
      </c>
      <c r="Z274" s="25">
        <v>48</v>
      </c>
      <c r="AA274" s="25">
        <v>170</v>
      </c>
      <c r="AB274" s="25">
        <v>1310</v>
      </c>
      <c r="AC274" s="18" t="s">
        <v>132</v>
      </c>
      <c r="AD274" s="18" t="s">
        <v>132</v>
      </c>
      <c r="AE274" s="25"/>
      <c r="AF274" s="18" t="s">
        <v>52</v>
      </c>
      <c r="AG274" s="18" t="s">
        <v>52</v>
      </c>
    </row>
    <row r="275" s="8" customFormat="1" ht="81" spans="1:33">
      <c r="A275" s="25">
        <v>251</v>
      </c>
      <c r="B275" s="18" t="s">
        <v>225</v>
      </c>
      <c r="C275" s="18" t="s">
        <v>292</v>
      </c>
      <c r="D275" s="18" t="s">
        <v>716</v>
      </c>
      <c r="E275" s="18" t="s">
        <v>1430</v>
      </c>
      <c r="F275" s="18" t="s">
        <v>99</v>
      </c>
      <c r="G275" s="18" t="s">
        <v>204</v>
      </c>
      <c r="H275" s="18" t="s">
        <v>687</v>
      </c>
      <c r="I275" s="25" t="s">
        <v>467</v>
      </c>
      <c r="J275" s="25" t="s">
        <v>468</v>
      </c>
      <c r="K275" s="25">
        <v>20</v>
      </c>
      <c r="L275" s="25">
        <v>20</v>
      </c>
      <c r="M275" s="25">
        <v>0</v>
      </c>
      <c r="N275" s="25">
        <v>0</v>
      </c>
      <c r="O275" s="25" t="s">
        <v>1431</v>
      </c>
      <c r="P275" s="18" t="s">
        <v>1428</v>
      </c>
      <c r="Q275" s="18" t="s">
        <v>1432</v>
      </c>
      <c r="R275" s="18" t="s">
        <v>104</v>
      </c>
      <c r="S275" s="18" t="s">
        <v>52</v>
      </c>
      <c r="T275" s="18"/>
      <c r="U275" s="18" t="s">
        <v>52</v>
      </c>
      <c r="V275" s="18" t="s">
        <v>210</v>
      </c>
      <c r="W275" s="25" t="s">
        <v>211</v>
      </c>
      <c r="X275" s="25">
        <v>133</v>
      </c>
      <c r="Y275" s="25">
        <v>284</v>
      </c>
      <c r="Z275" s="25">
        <v>32</v>
      </c>
      <c r="AA275" s="25">
        <v>113</v>
      </c>
      <c r="AB275" s="25">
        <v>284</v>
      </c>
      <c r="AC275" s="18" t="s">
        <v>132</v>
      </c>
      <c r="AD275" s="18" t="s">
        <v>132</v>
      </c>
      <c r="AE275" s="25"/>
      <c r="AF275" s="18" t="s">
        <v>52</v>
      </c>
      <c r="AG275" s="18" t="s">
        <v>52</v>
      </c>
    </row>
    <row r="276" s="8" customFormat="1" ht="66" customHeight="1" spans="1:33">
      <c r="A276" s="25">
        <v>252</v>
      </c>
      <c r="B276" s="18" t="s">
        <v>225</v>
      </c>
      <c r="C276" s="18" t="s">
        <v>292</v>
      </c>
      <c r="D276" s="18" t="s">
        <v>293</v>
      </c>
      <c r="E276" s="18" t="s">
        <v>1433</v>
      </c>
      <c r="F276" s="18" t="s">
        <v>99</v>
      </c>
      <c r="G276" s="18" t="s">
        <v>204</v>
      </c>
      <c r="H276" s="18" t="s">
        <v>821</v>
      </c>
      <c r="I276" s="25" t="s">
        <v>666</v>
      </c>
      <c r="J276" s="25" t="s">
        <v>667</v>
      </c>
      <c r="K276" s="25">
        <v>16.096043</v>
      </c>
      <c r="L276" s="25">
        <v>16.096043</v>
      </c>
      <c r="M276" s="25">
        <v>0</v>
      </c>
      <c r="N276" s="25">
        <v>0</v>
      </c>
      <c r="O276" s="18" t="s">
        <v>1434</v>
      </c>
      <c r="P276" s="18" t="s">
        <v>1435</v>
      </c>
      <c r="Q276" s="18" t="s">
        <v>1436</v>
      </c>
      <c r="R276" s="18" t="s">
        <v>104</v>
      </c>
      <c r="S276" s="18" t="s">
        <v>52</v>
      </c>
      <c r="T276" s="18"/>
      <c r="U276" s="18" t="s">
        <v>52</v>
      </c>
      <c r="V276" s="18" t="s">
        <v>210</v>
      </c>
      <c r="W276" s="25" t="s">
        <v>211</v>
      </c>
      <c r="X276" s="25">
        <v>139</v>
      </c>
      <c r="Y276" s="25">
        <v>480</v>
      </c>
      <c r="Z276" s="25">
        <v>28</v>
      </c>
      <c r="AA276" s="25">
        <v>100</v>
      </c>
      <c r="AB276" s="25">
        <v>480</v>
      </c>
      <c r="AC276" s="18" t="s">
        <v>132</v>
      </c>
      <c r="AD276" s="18" t="s">
        <v>132</v>
      </c>
      <c r="AE276" s="25"/>
      <c r="AF276" s="18" t="s">
        <v>52</v>
      </c>
      <c r="AG276" s="18" t="s">
        <v>52</v>
      </c>
    </row>
    <row r="277" s="8" customFormat="1" ht="46" customHeight="1" spans="1:33">
      <c r="A277" s="25">
        <v>253</v>
      </c>
      <c r="B277" s="18" t="s">
        <v>97</v>
      </c>
      <c r="C277" s="18" t="s">
        <v>179</v>
      </c>
      <c r="D277" s="18" t="s">
        <v>191</v>
      </c>
      <c r="E277" s="18" t="s">
        <v>1437</v>
      </c>
      <c r="F277" s="18" t="s">
        <v>99</v>
      </c>
      <c r="G277" s="18" t="s">
        <v>204</v>
      </c>
      <c r="H277" s="18" t="s">
        <v>821</v>
      </c>
      <c r="I277" s="25" t="s">
        <v>666</v>
      </c>
      <c r="J277" s="25" t="s">
        <v>667</v>
      </c>
      <c r="K277" s="25">
        <v>30</v>
      </c>
      <c r="L277" s="25">
        <v>30</v>
      </c>
      <c r="M277" s="25">
        <v>0</v>
      </c>
      <c r="N277" s="25">
        <v>0</v>
      </c>
      <c r="O277" s="18" t="s">
        <v>1438</v>
      </c>
      <c r="P277" s="18" t="s">
        <v>1439</v>
      </c>
      <c r="Q277" s="18" t="s">
        <v>1440</v>
      </c>
      <c r="R277" s="18" t="s">
        <v>104</v>
      </c>
      <c r="S277" s="18" t="s">
        <v>52</v>
      </c>
      <c r="T277" s="18"/>
      <c r="U277" s="18" t="s">
        <v>52</v>
      </c>
      <c r="V277" s="18" t="s">
        <v>210</v>
      </c>
      <c r="W277" s="25" t="s">
        <v>211</v>
      </c>
      <c r="X277" s="25">
        <v>146</v>
      </c>
      <c r="Y277" s="25">
        <v>512</v>
      </c>
      <c r="Z277" s="25">
        <v>30</v>
      </c>
      <c r="AA277" s="25">
        <v>108</v>
      </c>
      <c r="AB277" s="25">
        <v>512</v>
      </c>
      <c r="AC277" s="18" t="s">
        <v>132</v>
      </c>
      <c r="AD277" s="18" t="s">
        <v>132</v>
      </c>
      <c r="AE277" s="25"/>
      <c r="AF277" s="18" t="s">
        <v>52</v>
      </c>
      <c r="AG277" s="18" t="s">
        <v>52</v>
      </c>
    </row>
    <row r="278" s="8" customFormat="1" ht="45" customHeight="1" spans="1:33">
      <c r="A278" s="25">
        <v>254</v>
      </c>
      <c r="B278" s="18" t="s">
        <v>97</v>
      </c>
      <c r="C278" s="18" t="s">
        <v>179</v>
      </c>
      <c r="D278" s="18" t="s">
        <v>191</v>
      </c>
      <c r="E278" s="18" t="s">
        <v>1441</v>
      </c>
      <c r="F278" s="18" t="s">
        <v>99</v>
      </c>
      <c r="G278" s="18" t="s">
        <v>204</v>
      </c>
      <c r="H278" s="18" t="s">
        <v>240</v>
      </c>
      <c r="I278" s="25" t="s">
        <v>666</v>
      </c>
      <c r="J278" s="25" t="s">
        <v>667</v>
      </c>
      <c r="K278" s="25">
        <v>42</v>
      </c>
      <c r="L278" s="25">
        <v>42</v>
      </c>
      <c r="M278" s="25">
        <v>0</v>
      </c>
      <c r="N278" s="25">
        <v>0</v>
      </c>
      <c r="O278" s="18" t="s">
        <v>1442</v>
      </c>
      <c r="P278" s="18" t="s">
        <v>1443</v>
      </c>
      <c r="Q278" s="18" t="s">
        <v>1444</v>
      </c>
      <c r="R278" s="18" t="s">
        <v>104</v>
      </c>
      <c r="S278" s="18" t="s">
        <v>52</v>
      </c>
      <c r="T278" s="18"/>
      <c r="U278" s="18" t="s">
        <v>52</v>
      </c>
      <c r="V278" s="18" t="s">
        <v>210</v>
      </c>
      <c r="W278" s="25" t="s">
        <v>1410</v>
      </c>
      <c r="X278" s="25">
        <v>164</v>
      </c>
      <c r="Y278" s="25">
        <v>617</v>
      </c>
      <c r="Z278" s="25">
        <v>34</v>
      </c>
      <c r="AA278" s="25">
        <v>117</v>
      </c>
      <c r="AB278" s="25">
        <v>617</v>
      </c>
      <c r="AC278" s="18" t="s">
        <v>132</v>
      </c>
      <c r="AD278" s="18" t="s">
        <v>132</v>
      </c>
      <c r="AE278" s="25"/>
      <c r="AF278" s="18" t="s">
        <v>52</v>
      </c>
      <c r="AG278" s="18" t="s">
        <v>52</v>
      </c>
    </row>
    <row r="279" s="8" customFormat="1" ht="63" customHeight="1" spans="1:33">
      <c r="A279" s="25">
        <v>255</v>
      </c>
      <c r="B279" s="18" t="s">
        <v>97</v>
      </c>
      <c r="C279" s="18" t="s">
        <v>179</v>
      </c>
      <c r="D279" s="18" t="s">
        <v>191</v>
      </c>
      <c r="E279" s="18" t="s">
        <v>1445</v>
      </c>
      <c r="F279" s="18" t="s">
        <v>99</v>
      </c>
      <c r="G279" s="18" t="s">
        <v>204</v>
      </c>
      <c r="H279" s="18" t="s">
        <v>654</v>
      </c>
      <c r="I279" s="25" t="s">
        <v>666</v>
      </c>
      <c r="J279" s="25" t="s">
        <v>667</v>
      </c>
      <c r="K279" s="25">
        <v>35</v>
      </c>
      <c r="L279" s="25">
        <v>35</v>
      </c>
      <c r="M279" s="25">
        <v>0</v>
      </c>
      <c r="N279" s="25">
        <v>0</v>
      </c>
      <c r="O279" s="18" t="s">
        <v>1446</v>
      </c>
      <c r="P279" s="18" t="s">
        <v>1447</v>
      </c>
      <c r="Q279" s="18" t="s">
        <v>1448</v>
      </c>
      <c r="R279" s="18" t="s">
        <v>104</v>
      </c>
      <c r="S279" s="18" t="s">
        <v>52</v>
      </c>
      <c r="T279" s="18"/>
      <c r="U279" s="18" t="s">
        <v>52</v>
      </c>
      <c r="V279" s="18" t="s">
        <v>210</v>
      </c>
      <c r="W279" s="25" t="s">
        <v>1410</v>
      </c>
      <c r="X279" s="25">
        <v>32</v>
      </c>
      <c r="Y279" s="25">
        <v>144</v>
      </c>
      <c r="Z279" s="25">
        <v>6</v>
      </c>
      <c r="AA279" s="25">
        <v>21</v>
      </c>
      <c r="AB279" s="25">
        <v>165</v>
      </c>
      <c r="AC279" s="18" t="s">
        <v>132</v>
      </c>
      <c r="AD279" s="18" t="s">
        <v>132</v>
      </c>
      <c r="AE279" s="25" t="s">
        <v>834</v>
      </c>
      <c r="AF279" s="18" t="s">
        <v>52</v>
      </c>
      <c r="AG279" s="18" t="s">
        <v>52</v>
      </c>
    </row>
    <row r="280" s="8" customFormat="1" ht="67" customHeight="1" spans="1:33">
      <c r="A280" s="25">
        <v>256</v>
      </c>
      <c r="B280" s="18" t="s">
        <v>97</v>
      </c>
      <c r="C280" s="18" t="s">
        <v>179</v>
      </c>
      <c r="D280" s="18" t="s">
        <v>191</v>
      </c>
      <c r="E280" s="18" t="s">
        <v>1449</v>
      </c>
      <c r="F280" s="18" t="s">
        <v>99</v>
      </c>
      <c r="G280" s="18" t="s">
        <v>204</v>
      </c>
      <c r="H280" s="18" t="s">
        <v>654</v>
      </c>
      <c r="I280" s="25" t="s">
        <v>666</v>
      </c>
      <c r="J280" s="25" t="s">
        <v>667</v>
      </c>
      <c r="K280" s="25">
        <v>45</v>
      </c>
      <c r="L280" s="25">
        <v>45</v>
      </c>
      <c r="M280" s="25">
        <v>0</v>
      </c>
      <c r="N280" s="25">
        <v>0</v>
      </c>
      <c r="O280" s="18" t="s">
        <v>1450</v>
      </c>
      <c r="P280" s="18" t="s">
        <v>1447</v>
      </c>
      <c r="Q280" s="18" t="s">
        <v>1451</v>
      </c>
      <c r="R280" s="18" t="s">
        <v>104</v>
      </c>
      <c r="S280" s="18" t="s">
        <v>52</v>
      </c>
      <c r="T280" s="18"/>
      <c r="U280" s="18" t="s">
        <v>52</v>
      </c>
      <c r="V280" s="18" t="s">
        <v>210</v>
      </c>
      <c r="W280" s="25" t="s">
        <v>1410</v>
      </c>
      <c r="X280" s="25">
        <v>64</v>
      </c>
      <c r="Y280" s="25">
        <v>258</v>
      </c>
      <c r="Z280" s="25">
        <v>4</v>
      </c>
      <c r="AA280" s="25">
        <v>10</v>
      </c>
      <c r="AB280" s="25">
        <v>268</v>
      </c>
      <c r="AC280" s="18" t="s">
        <v>132</v>
      </c>
      <c r="AD280" s="18" t="s">
        <v>132</v>
      </c>
      <c r="AE280" s="18" t="s">
        <v>149</v>
      </c>
      <c r="AF280" s="18" t="s">
        <v>52</v>
      </c>
      <c r="AG280" s="18" t="s">
        <v>52</v>
      </c>
    </row>
    <row r="281" s="8" customFormat="1" ht="57" customHeight="1" spans="1:33">
      <c r="A281" s="25">
        <v>257</v>
      </c>
      <c r="B281" s="18" t="s">
        <v>97</v>
      </c>
      <c r="C281" s="18" t="s">
        <v>179</v>
      </c>
      <c r="D281" s="18" t="s">
        <v>191</v>
      </c>
      <c r="E281" s="18" t="s">
        <v>1452</v>
      </c>
      <c r="F281" s="18" t="s">
        <v>99</v>
      </c>
      <c r="G281" s="18" t="s">
        <v>204</v>
      </c>
      <c r="H281" s="18" t="s">
        <v>1421</v>
      </c>
      <c r="I281" s="25" t="s">
        <v>666</v>
      </c>
      <c r="J281" s="25" t="s">
        <v>667</v>
      </c>
      <c r="K281" s="25">
        <v>60</v>
      </c>
      <c r="L281" s="25">
        <v>60</v>
      </c>
      <c r="M281" s="25">
        <v>0</v>
      </c>
      <c r="N281" s="25">
        <v>0</v>
      </c>
      <c r="O281" s="18" t="s">
        <v>1453</v>
      </c>
      <c r="P281" s="18" t="s">
        <v>1447</v>
      </c>
      <c r="Q281" s="18" t="s">
        <v>1454</v>
      </c>
      <c r="R281" s="18" t="s">
        <v>104</v>
      </c>
      <c r="S281" s="18" t="s">
        <v>52</v>
      </c>
      <c r="T281" s="18"/>
      <c r="U281" s="18" t="s">
        <v>52</v>
      </c>
      <c r="V281" s="18" t="s">
        <v>210</v>
      </c>
      <c r="W281" s="25" t="s">
        <v>211</v>
      </c>
      <c r="X281" s="25">
        <v>123</v>
      </c>
      <c r="Y281" s="25">
        <v>462</v>
      </c>
      <c r="Z281" s="25">
        <v>42</v>
      </c>
      <c r="AA281" s="25">
        <v>154</v>
      </c>
      <c r="AB281" s="25">
        <v>462</v>
      </c>
      <c r="AC281" s="18" t="s">
        <v>132</v>
      </c>
      <c r="AD281" s="18" t="s">
        <v>132</v>
      </c>
      <c r="AE281" s="25"/>
      <c r="AF281" s="18" t="s">
        <v>52</v>
      </c>
      <c r="AG281" s="18" t="s">
        <v>52</v>
      </c>
    </row>
    <row r="282" s="8" customFormat="1" ht="58" customHeight="1" spans="1:33">
      <c r="A282" s="25">
        <v>258</v>
      </c>
      <c r="B282" s="18" t="s">
        <v>97</v>
      </c>
      <c r="C282" s="18" t="s">
        <v>179</v>
      </c>
      <c r="D282" s="18" t="s">
        <v>202</v>
      </c>
      <c r="E282" s="18" t="s">
        <v>1455</v>
      </c>
      <c r="F282" s="18" t="s">
        <v>99</v>
      </c>
      <c r="G282" s="18" t="s">
        <v>204</v>
      </c>
      <c r="H282" s="18" t="s">
        <v>646</v>
      </c>
      <c r="I282" s="25" t="s">
        <v>666</v>
      </c>
      <c r="J282" s="25" t="s">
        <v>667</v>
      </c>
      <c r="K282" s="25">
        <v>162.486776</v>
      </c>
      <c r="L282" s="25">
        <v>162.486776</v>
      </c>
      <c r="M282" s="25">
        <v>0</v>
      </c>
      <c r="N282" s="25">
        <v>0</v>
      </c>
      <c r="O282" s="18" t="s">
        <v>1456</v>
      </c>
      <c r="P282" s="18" t="s">
        <v>1457</v>
      </c>
      <c r="Q282" s="18" t="s">
        <v>1458</v>
      </c>
      <c r="R282" s="18" t="s">
        <v>104</v>
      </c>
      <c r="S282" s="18" t="s">
        <v>52</v>
      </c>
      <c r="T282" s="18"/>
      <c r="U282" s="18" t="s">
        <v>52</v>
      </c>
      <c r="V282" s="18" t="s">
        <v>210</v>
      </c>
      <c r="W282" s="25" t="s">
        <v>211</v>
      </c>
      <c r="X282" s="25">
        <v>68</v>
      </c>
      <c r="Y282" s="25">
        <v>214</v>
      </c>
      <c r="Z282" s="25">
        <v>31</v>
      </c>
      <c r="AA282" s="25">
        <v>115</v>
      </c>
      <c r="AB282" s="25">
        <v>329</v>
      </c>
      <c r="AC282" s="18" t="s">
        <v>132</v>
      </c>
      <c r="AD282" s="18" t="s">
        <v>132</v>
      </c>
      <c r="AE282" s="25"/>
      <c r="AF282" s="18" t="s">
        <v>52</v>
      </c>
      <c r="AG282" s="18" t="s">
        <v>52</v>
      </c>
    </row>
    <row r="283" s="8" customFormat="1" ht="39" customHeight="1" spans="1:33">
      <c r="A283" s="25">
        <v>259</v>
      </c>
      <c r="B283" s="18" t="s">
        <v>97</v>
      </c>
      <c r="C283" s="18" t="s">
        <v>179</v>
      </c>
      <c r="D283" s="18" t="s">
        <v>191</v>
      </c>
      <c r="E283" s="18" t="s">
        <v>1459</v>
      </c>
      <c r="F283" s="18" t="s">
        <v>99</v>
      </c>
      <c r="G283" s="18" t="s">
        <v>204</v>
      </c>
      <c r="H283" s="18" t="s">
        <v>687</v>
      </c>
      <c r="I283" s="25" t="s">
        <v>666</v>
      </c>
      <c r="J283" s="25" t="s">
        <v>667</v>
      </c>
      <c r="K283" s="25">
        <v>40</v>
      </c>
      <c r="L283" s="25">
        <v>40</v>
      </c>
      <c r="M283" s="25">
        <v>0</v>
      </c>
      <c r="N283" s="25">
        <v>0</v>
      </c>
      <c r="O283" s="18" t="s">
        <v>1460</v>
      </c>
      <c r="P283" s="18" t="s">
        <v>1457</v>
      </c>
      <c r="Q283" s="18" t="s">
        <v>1461</v>
      </c>
      <c r="R283" s="18" t="s">
        <v>104</v>
      </c>
      <c r="S283" s="18" t="s">
        <v>52</v>
      </c>
      <c r="T283" s="18"/>
      <c r="U283" s="18" t="s">
        <v>52</v>
      </c>
      <c r="V283" s="18" t="s">
        <v>210</v>
      </c>
      <c r="W283" s="25" t="s">
        <v>211</v>
      </c>
      <c r="X283" s="25">
        <v>77</v>
      </c>
      <c r="Y283" s="25">
        <v>261</v>
      </c>
      <c r="Z283" s="25">
        <v>17</v>
      </c>
      <c r="AA283" s="25">
        <v>56</v>
      </c>
      <c r="AB283" s="25">
        <v>261</v>
      </c>
      <c r="AC283" s="18" t="s">
        <v>132</v>
      </c>
      <c r="AD283" s="18" t="s">
        <v>132</v>
      </c>
      <c r="AE283" s="25"/>
      <c r="AF283" s="18" t="s">
        <v>52</v>
      </c>
      <c r="AG283" s="18" t="s">
        <v>52</v>
      </c>
    </row>
    <row r="284" s="8" customFormat="1" ht="53" customHeight="1" spans="1:33">
      <c r="A284" s="25">
        <v>260</v>
      </c>
      <c r="B284" s="18" t="s">
        <v>97</v>
      </c>
      <c r="C284" s="18" t="s">
        <v>179</v>
      </c>
      <c r="D284" s="18" t="s">
        <v>191</v>
      </c>
      <c r="E284" s="18" t="s">
        <v>1462</v>
      </c>
      <c r="F284" s="18" t="s">
        <v>99</v>
      </c>
      <c r="G284" s="18" t="s">
        <v>204</v>
      </c>
      <c r="H284" s="18" t="s">
        <v>637</v>
      </c>
      <c r="I284" s="25" t="s">
        <v>666</v>
      </c>
      <c r="J284" s="25" t="s">
        <v>667</v>
      </c>
      <c r="K284" s="25">
        <v>45</v>
      </c>
      <c r="L284" s="25">
        <v>45</v>
      </c>
      <c r="M284" s="25">
        <v>0</v>
      </c>
      <c r="N284" s="25">
        <v>0</v>
      </c>
      <c r="O284" s="18" t="s">
        <v>1463</v>
      </c>
      <c r="P284" s="18" t="s">
        <v>1464</v>
      </c>
      <c r="Q284" s="18" t="s">
        <v>1465</v>
      </c>
      <c r="R284" s="18" t="s">
        <v>104</v>
      </c>
      <c r="S284" s="18" t="s">
        <v>52</v>
      </c>
      <c r="T284" s="18"/>
      <c r="U284" s="18" t="s">
        <v>52</v>
      </c>
      <c r="V284" s="18" t="s">
        <v>210</v>
      </c>
      <c r="W284" s="25" t="s">
        <v>211</v>
      </c>
      <c r="X284" s="25">
        <v>61</v>
      </c>
      <c r="Y284" s="25">
        <v>232</v>
      </c>
      <c r="Z284" s="25">
        <v>3</v>
      </c>
      <c r="AA284" s="25">
        <v>8</v>
      </c>
      <c r="AB284" s="25">
        <v>232</v>
      </c>
      <c r="AC284" s="25"/>
      <c r="AD284" s="25"/>
      <c r="AE284" s="25"/>
      <c r="AF284" s="18" t="s">
        <v>52</v>
      </c>
      <c r="AG284" s="18" t="s">
        <v>52</v>
      </c>
    </row>
    <row r="285" s="8" customFormat="1" ht="49" customHeight="1" spans="1:33">
      <c r="A285" s="25">
        <v>261</v>
      </c>
      <c r="B285" s="18" t="s">
        <v>97</v>
      </c>
      <c r="C285" s="18" t="s">
        <v>179</v>
      </c>
      <c r="D285" s="18" t="s">
        <v>191</v>
      </c>
      <c r="E285" s="18" t="s">
        <v>1466</v>
      </c>
      <c r="F285" s="18" t="s">
        <v>99</v>
      </c>
      <c r="G285" s="18" t="s">
        <v>204</v>
      </c>
      <c r="H285" s="18" t="s">
        <v>240</v>
      </c>
      <c r="I285" s="25" t="s">
        <v>666</v>
      </c>
      <c r="J285" s="25" t="s">
        <v>667</v>
      </c>
      <c r="K285" s="25">
        <v>35</v>
      </c>
      <c r="L285" s="25">
        <v>35</v>
      </c>
      <c r="M285" s="25">
        <v>0</v>
      </c>
      <c r="N285" s="25">
        <v>0</v>
      </c>
      <c r="O285" s="18" t="s">
        <v>1467</v>
      </c>
      <c r="P285" s="18" t="s">
        <v>1443</v>
      </c>
      <c r="Q285" s="18" t="s">
        <v>1468</v>
      </c>
      <c r="R285" s="18" t="s">
        <v>104</v>
      </c>
      <c r="S285" s="18" t="s">
        <v>52</v>
      </c>
      <c r="T285" s="18"/>
      <c r="U285" s="18" t="s">
        <v>52</v>
      </c>
      <c r="V285" s="18" t="s">
        <v>210</v>
      </c>
      <c r="W285" s="25" t="s">
        <v>211</v>
      </c>
      <c r="X285" s="25">
        <v>42</v>
      </c>
      <c r="Y285" s="25">
        <v>165</v>
      </c>
      <c r="Z285" s="25">
        <v>6</v>
      </c>
      <c r="AA285" s="25">
        <v>12</v>
      </c>
      <c r="AB285" s="25">
        <v>165</v>
      </c>
      <c r="AC285" s="18" t="s">
        <v>132</v>
      </c>
      <c r="AD285" s="18" t="s">
        <v>132</v>
      </c>
      <c r="AE285" s="25"/>
      <c r="AF285" s="18" t="s">
        <v>52</v>
      </c>
      <c r="AG285" s="18" t="s">
        <v>52</v>
      </c>
    </row>
    <row r="286" s="8" customFormat="1" ht="43" customHeight="1" spans="1:33">
      <c r="A286" s="25">
        <v>262</v>
      </c>
      <c r="B286" s="18" t="s">
        <v>97</v>
      </c>
      <c r="C286" s="18" t="s">
        <v>179</v>
      </c>
      <c r="D286" s="18" t="s">
        <v>191</v>
      </c>
      <c r="E286" s="18" t="s">
        <v>1469</v>
      </c>
      <c r="F286" s="18" t="s">
        <v>99</v>
      </c>
      <c r="G286" s="18" t="s">
        <v>204</v>
      </c>
      <c r="H286" s="18" t="s">
        <v>240</v>
      </c>
      <c r="I286" s="25" t="s">
        <v>666</v>
      </c>
      <c r="J286" s="25" t="s">
        <v>667</v>
      </c>
      <c r="K286" s="25">
        <v>50</v>
      </c>
      <c r="L286" s="25">
        <v>50</v>
      </c>
      <c r="M286" s="25">
        <v>0</v>
      </c>
      <c r="N286" s="25">
        <v>0</v>
      </c>
      <c r="O286" s="18" t="s">
        <v>1470</v>
      </c>
      <c r="P286" s="18" t="s">
        <v>656</v>
      </c>
      <c r="Q286" s="18" t="s">
        <v>1471</v>
      </c>
      <c r="R286" s="18" t="s">
        <v>104</v>
      </c>
      <c r="S286" s="18" t="s">
        <v>52</v>
      </c>
      <c r="T286" s="18"/>
      <c r="U286" s="18" t="s">
        <v>52</v>
      </c>
      <c r="V286" s="18" t="s">
        <v>210</v>
      </c>
      <c r="W286" s="25" t="s">
        <v>1410</v>
      </c>
      <c r="X286" s="25">
        <v>62</v>
      </c>
      <c r="Y286" s="25">
        <v>280</v>
      </c>
      <c r="Z286" s="25">
        <v>5</v>
      </c>
      <c r="AA286" s="25">
        <v>15</v>
      </c>
      <c r="AB286" s="25">
        <v>280</v>
      </c>
      <c r="AC286" s="18" t="s">
        <v>132</v>
      </c>
      <c r="AD286" s="18" t="s">
        <v>132</v>
      </c>
      <c r="AE286" s="25"/>
      <c r="AF286" s="18" t="s">
        <v>52</v>
      </c>
      <c r="AG286" s="18" t="s">
        <v>52</v>
      </c>
    </row>
    <row r="287" s="8" customFormat="1" ht="44" customHeight="1" spans="1:33">
      <c r="A287" s="25">
        <v>263</v>
      </c>
      <c r="B287" s="18" t="s">
        <v>97</v>
      </c>
      <c r="C287" s="18" t="s">
        <v>179</v>
      </c>
      <c r="D287" s="18" t="s">
        <v>191</v>
      </c>
      <c r="E287" s="18" t="s">
        <v>1472</v>
      </c>
      <c r="F287" s="18" t="s">
        <v>99</v>
      </c>
      <c r="G287" s="18" t="s">
        <v>204</v>
      </c>
      <c r="H287" s="18" t="s">
        <v>240</v>
      </c>
      <c r="I287" s="25" t="s">
        <v>666</v>
      </c>
      <c r="J287" s="25" t="s">
        <v>667</v>
      </c>
      <c r="K287" s="25">
        <v>42</v>
      </c>
      <c r="L287" s="25">
        <v>42</v>
      </c>
      <c r="M287" s="25">
        <v>0</v>
      </c>
      <c r="N287" s="25">
        <v>0</v>
      </c>
      <c r="O287" s="18" t="s">
        <v>1473</v>
      </c>
      <c r="P287" s="18" t="s">
        <v>1474</v>
      </c>
      <c r="Q287" s="18" t="s">
        <v>1475</v>
      </c>
      <c r="R287" s="18" t="s">
        <v>104</v>
      </c>
      <c r="S287" s="18" t="s">
        <v>52</v>
      </c>
      <c r="T287" s="18"/>
      <c r="U287" s="18" t="s">
        <v>52</v>
      </c>
      <c r="V287" s="18" t="s">
        <v>210</v>
      </c>
      <c r="W287" s="25" t="s">
        <v>1410</v>
      </c>
      <c r="X287" s="25">
        <v>144</v>
      </c>
      <c r="Y287" s="25">
        <v>537</v>
      </c>
      <c r="Z287" s="25">
        <v>24</v>
      </c>
      <c r="AA287" s="25">
        <v>93</v>
      </c>
      <c r="AB287" s="25">
        <v>537</v>
      </c>
      <c r="AC287" s="18" t="s">
        <v>132</v>
      </c>
      <c r="AD287" s="18" t="s">
        <v>132</v>
      </c>
      <c r="AE287" s="25"/>
      <c r="AF287" s="18" t="s">
        <v>52</v>
      </c>
      <c r="AG287" s="18" t="s">
        <v>52</v>
      </c>
    </row>
    <row r="288" s="8" customFormat="1" ht="54" customHeight="1" spans="1:33">
      <c r="A288" s="25">
        <v>264</v>
      </c>
      <c r="B288" s="18" t="s">
        <v>97</v>
      </c>
      <c r="C288" s="18" t="s">
        <v>179</v>
      </c>
      <c r="D288" s="18" t="s">
        <v>191</v>
      </c>
      <c r="E288" s="18" t="s">
        <v>1476</v>
      </c>
      <c r="F288" s="18" t="s">
        <v>99</v>
      </c>
      <c r="G288" s="18" t="s">
        <v>204</v>
      </c>
      <c r="H288" s="18" t="s">
        <v>240</v>
      </c>
      <c r="I288" s="25" t="s">
        <v>666</v>
      </c>
      <c r="J288" s="25" t="s">
        <v>667</v>
      </c>
      <c r="K288" s="25">
        <v>21</v>
      </c>
      <c r="L288" s="25">
        <v>21</v>
      </c>
      <c r="M288" s="25">
        <v>0</v>
      </c>
      <c r="N288" s="25">
        <v>0</v>
      </c>
      <c r="O288" s="18" t="s">
        <v>1477</v>
      </c>
      <c r="P288" s="18" t="s">
        <v>656</v>
      </c>
      <c r="Q288" s="18" t="s">
        <v>1478</v>
      </c>
      <c r="R288" s="18" t="s">
        <v>104</v>
      </c>
      <c r="S288" s="18" t="s">
        <v>52</v>
      </c>
      <c r="T288" s="18"/>
      <c r="U288" s="18" t="s">
        <v>52</v>
      </c>
      <c r="V288" s="18" t="s">
        <v>210</v>
      </c>
      <c r="W288" s="25" t="s">
        <v>211</v>
      </c>
      <c r="X288" s="25">
        <v>43</v>
      </c>
      <c r="Y288" s="25">
        <v>192</v>
      </c>
      <c r="Z288" s="25">
        <v>7</v>
      </c>
      <c r="AA288" s="25">
        <v>22</v>
      </c>
      <c r="AB288" s="25">
        <v>192</v>
      </c>
      <c r="AC288" s="18" t="s">
        <v>132</v>
      </c>
      <c r="AD288" s="18" t="s">
        <v>132</v>
      </c>
      <c r="AE288" s="25"/>
      <c r="AF288" s="18" t="s">
        <v>52</v>
      </c>
      <c r="AG288" s="18" t="s">
        <v>52</v>
      </c>
    </row>
    <row r="289" s="7" customFormat="1" ht="18.75" spans="1:33">
      <c r="A289" s="25"/>
      <c r="B289" s="26" t="s">
        <v>561</v>
      </c>
      <c r="C289" s="26"/>
      <c r="D289" s="26"/>
      <c r="E289" s="26"/>
      <c r="F289" s="25"/>
      <c r="G289" s="25"/>
      <c r="H289" s="25"/>
      <c r="I289" s="25"/>
      <c r="J289" s="25"/>
      <c r="K289" s="28">
        <f t="shared" ref="K289:N289" si="11">SUM(K290:K306)</f>
        <v>1670</v>
      </c>
      <c r="L289" s="28">
        <f t="shared" si="11"/>
        <v>1670</v>
      </c>
      <c r="M289" s="28">
        <f t="shared" si="11"/>
        <v>0</v>
      </c>
      <c r="N289" s="28">
        <f t="shared" si="11"/>
        <v>0</v>
      </c>
      <c r="O289" s="25"/>
      <c r="P289" s="25"/>
      <c r="Q289" s="25"/>
      <c r="R289" s="25"/>
      <c r="S289" s="25"/>
      <c r="T289" s="25"/>
      <c r="U289" s="25"/>
      <c r="V289" s="25"/>
      <c r="W289" s="25"/>
      <c r="X289" s="25"/>
      <c r="Y289" s="25"/>
      <c r="Z289" s="25"/>
      <c r="AA289" s="25"/>
      <c r="AB289" s="25"/>
      <c r="AC289" s="25"/>
      <c r="AD289" s="25"/>
      <c r="AE289" s="25"/>
      <c r="AF289" s="25"/>
      <c r="AG289" s="25"/>
    </row>
    <row r="290" s="8" customFormat="1" ht="55.5" spans="1:33">
      <c r="A290" s="25">
        <v>265</v>
      </c>
      <c r="B290" s="18" t="s">
        <v>97</v>
      </c>
      <c r="C290" s="18" t="s">
        <v>179</v>
      </c>
      <c r="D290" s="18" t="s">
        <v>191</v>
      </c>
      <c r="E290" s="18" t="s">
        <v>1479</v>
      </c>
      <c r="F290" s="18" t="s">
        <v>99</v>
      </c>
      <c r="G290" s="18" t="s">
        <v>473</v>
      </c>
      <c r="H290" s="18" t="s">
        <v>1480</v>
      </c>
      <c r="I290" s="25" t="s">
        <v>1481</v>
      </c>
      <c r="J290" s="25" t="s">
        <v>313</v>
      </c>
      <c r="K290" s="25">
        <v>120</v>
      </c>
      <c r="L290" s="25">
        <v>120</v>
      </c>
      <c r="M290" s="25">
        <v>0</v>
      </c>
      <c r="N290" s="25">
        <v>0</v>
      </c>
      <c r="O290" s="18" t="s">
        <v>1482</v>
      </c>
      <c r="P290" s="18" t="s">
        <v>1483</v>
      </c>
      <c r="Q290" s="18" t="s">
        <v>1484</v>
      </c>
      <c r="R290" s="18" t="s">
        <v>132</v>
      </c>
      <c r="S290" s="18" t="s">
        <v>47</v>
      </c>
      <c r="T290" s="18"/>
      <c r="U290" s="18" t="s">
        <v>47</v>
      </c>
      <c r="V290" s="18" t="s">
        <v>479</v>
      </c>
      <c r="W290" s="25">
        <v>18376720905</v>
      </c>
      <c r="X290" s="25">
        <v>56</v>
      </c>
      <c r="Y290" s="25">
        <v>238</v>
      </c>
      <c r="Z290" s="25">
        <v>24</v>
      </c>
      <c r="AA290" s="25">
        <v>75</v>
      </c>
      <c r="AB290" s="25">
        <v>238</v>
      </c>
      <c r="AC290" s="18" t="s">
        <v>132</v>
      </c>
      <c r="AD290" s="18" t="s">
        <v>132</v>
      </c>
      <c r="AE290" s="25"/>
      <c r="AF290" s="18" t="s">
        <v>47</v>
      </c>
      <c r="AG290" s="18" t="s">
        <v>47</v>
      </c>
    </row>
    <row r="291" s="8" customFormat="1" ht="58.5" spans="1:33">
      <c r="A291" s="25">
        <v>266</v>
      </c>
      <c r="B291" s="18" t="s">
        <v>97</v>
      </c>
      <c r="C291" s="18" t="s">
        <v>179</v>
      </c>
      <c r="D291" s="18" t="s">
        <v>191</v>
      </c>
      <c r="E291" s="18" t="s">
        <v>1485</v>
      </c>
      <c r="F291" s="18" t="s">
        <v>99</v>
      </c>
      <c r="G291" s="18" t="s">
        <v>473</v>
      </c>
      <c r="H291" s="18" t="s">
        <v>487</v>
      </c>
      <c r="I291" s="25" t="s">
        <v>475</v>
      </c>
      <c r="J291" s="25" t="s">
        <v>313</v>
      </c>
      <c r="K291" s="25">
        <v>135</v>
      </c>
      <c r="L291" s="25">
        <v>135</v>
      </c>
      <c r="M291" s="25">
        <v>0</v>
      </c>
      <c r="N291" s="25">
        <v>0</v>
      </c>
      <c r="O291" s="18" t="s">
        <v>1486</v>
      </c>
      <c r="P291" s="18" t="s">
        <v>1487</v>
      </c>
      <c r="Q291" s="18" t="s">
        <v>1488</v>
      </c>
      <c r="R291" s="18" t="s">
        <v>132</v>
      </c>
      <c r="S291" s="18" t="s">
        <v>47</v>
      </c>
      <c r="T291" s="18"/>
      <c r="U291" s="18" t="s">
        <v>47</v>
      </c>
      <c r="V291" s="18" t="s">
        <v>479</v>
      </c>
      <c r="W291" s="25">
        <v>18376720905</v>
      </c>
      <c r="X291" s="25">
        <v>117</v>
      </c>
      <c r="Y291" s="25">
        <v>484</v>
      </c>
      <c r="Z291" s="25">
        <v>20</v>
      </c>
      <c r="AA291" s="25">
        <v>76</v>
      </c>
      <c r="AB291" s="25">
        <v>484</v>
      </c>
      <c r="AC291" s="18" t="s">
        <v>132</v>
      </c>
      <c r="AD291" s="18" t="s">
        <v>132</v>
      </c>
      <c r="AE291" s="25"/>
      <c r="AF291" s="18" t="s">
        <v>47</v>
      </c>
      <c r="AG291" s="18" t="s">
        <v>47</v>
      </c>
    </row>
    <row r="292" s="8" customFormat="1" ht="55.5" spans="1:33">
      <c r="A292" s="25">
        <v>267</v>
      </c>
      <c r="B292" s="18" t="s">
        <v>97</v>
      </c>
      <c r="C292" s="18" t="s">
        <v>179</v>
      </c>
      <c r="D292" s="18" t="s">
        <v>191</v>
      </c>
      <c r="E292" s="18" t="s">
        <v>624</v>
      </c>
      <c r="F292" s="18" t="s">
        <v>99</v>
      </c>
      <c r="G292" s="18" t="s">
        <v>473</v>
      </c>
      <c r="H292" s="18" t="s">
        <v>625</v>
      </c>
      <c r="I292" s="25" t="s">
        <v>475</v>
      </c>
      <c r="J292" s="25" t="s">
        <v>313</v>
      </c>
      <c r="K292" s="25">
        <v>60</v>
      </c>
      <c r="L292" s="25">
        <v>60</v>
      </c>
      <c r="M292" s="25">
        <v>0</v>
      </c>
      <c r="N292" s="25">
        <v>0</v>
      </c>
      <c r="O292" s="18" t="s">
        <v>1489</v>
      </c>
      <c r="P292" s="18" t="s">
        <v>1490</v>
      </c>
      <c r="Q292" s="18" t="s">
        <v>1491</v>
      </c>
      <c r="R292" s="18" t="s">
        <v>132</v>
      </c>
      <c r="S292" s="18" t="s">
        <v>47</v>
      </c>
      <c r="T292" s="18"/>
      <c r="U292" s="18" t="s">
        <v>47</v>
      </c>
      <c r="V292" s="18" t="s">
        <v>479</v>
      </c>
      <c r="W292" s="25">
        <v>18376720905</v>
      </c>
      <c r="X292" s="25">
        <v>70</v>
      </c>
      <c r="Y292" s="25">
        <v>230</v>
      </c>
      <c r="Z292" s="25">
        <v>14</v>
      </c>
      <c r="AA292" s="25">
        <v>45</v>
      </c>
      <c r="AB292" s="25">
        <v>230</v>
      </c>
      <c r="AC292" s="18" t="s">
        <v>132</v>
      </c>
      <c r="AD292" s="18" t="s">
        <v>132</v>
      </c>
      <c r="AE292" s="25"/>
      <c r="AF292" s="18" t="s">
        <v>47</v>
      </c>
      <c r="AG292" s="18" t="s">
        <v>47</v>
      </c>
    </row>
    <row r="293" s="8" customFormat="1" ht="28.5" spans="1:33">
      <c r="A293" s="25">
        <v>268</v>
      </c>
      <c r="B293" s="18" t="s">
        <v>225</v>
      </c>
      <c r="C293" s="18" t="s">
        <v>292</v>
      </c>
      <c r="D293" s="18" t="s">
        <v>716</v>
      </c>
      <c r="E293" s="18" t="s">
        <v>1492</v>
      </c>
      <c r="F293" s="18" t="s">
        <v>99</v>
      </c>
      <c r="G293" s="18" t="s">
        <v>473</v>
      </c>
      <c r="H293" s="18" t="s">
        <v>490</v>
      </c>
      <c r="I293" s="25" t="s">
        <v>626</v>
      </c>
      <c r="J293" s="25" t="s">
        <v>887</v>
      </c>
      <c r="K293" s="25">
        <v>30</v>
      </c>
      <c r="L293" s="25">
        <v>30</v>
      </c>
      <c r="M293" s="25">
        <v>0</v>
      </c>
      <c r="N293" s="25">
        <v>0</v>
      </c>
      <c r="O293" s="18" t="s">
        <v>1493</v>
      </c>
      <c r="P293" s="18" t="s">
        <v>1494</v>
      </c>
      <c r="Q293" s="18" t="s">
        <v>1495</v>
      </c>
      <c r="R293" s="18" t="s">
        <v>132</v>
      </c>
      <c r="S293" s="18" t="s">
        <v>47</v>
      </c>
      <c r="T293" s="18"/>
      <c r="U293" s="18" t="s">
        <v>47</v>
      </c>
      <c r="V293" s="18" t="s">
        <v>479</v>
      </c>
      <c r="W293" s="25">
        <v>18376720905</v>
      </c>
      <c r="X293" s="25">
        <v>42</v>
      </c>
      <c r="Y293" s="25">
        <v>166</v>
      </c>
      <c r="Z293" s="25">
        <v>30</v>
      </c>
      <c r="AA293" s="25">
        <v>121</v>
      </c>
      <c r="AB293" s="25">
        <v>166</v>
      </c>
      <c r="AC293" s="18" t="s">
        <v>132</v>
      </c>
      <c r="AD293" s="18" t="s">
        <v>132</v>
      </c>
      <c r="AE293" s="25"/>
      <c r="AF293" s="18" t="s">
        <v>47</v>
      </c>
      <c r="AG293" s="18" t="s">
        <v>47</v>
      </c>
    </row>
    <row r="294" s="8" customFormat="1" ht="40.5" spans="1:33">
      <c r="A294" s="25">
        <v>269</v>
      </c>
      <c r="B294" s="18" t="s">
        <v>225</v>
      </c>
      <c r="C294" s="18" t="s">
        <v>292</v>
      </c>
      <c r="D294" s="18" t="s">
        <v>293</v>
      </c>
      <c r="E294" s="18" t="s">
        <v>1496</v>
      </c>
      <c r="F294" s="18" t="s">
        <v>99</v>
      </c>
      <c r="G294" s="18" t="s">
        <v>473</v>
      </c>
      <c r="H294" s="18" t="s">
        <v>1497</v>
      </c>
      <c r="I294" s="25" t="s">
        <v>626</v>
      </c>
      <c r="J294" s="25" t="s">
        <v>887</v>
      </c>
      <c r="K294" s="25">
        <v>15</v>
      </c>
      <c r="L294" s="25">
        <v>15</v>
      </c>
      <c r="M294" s="25">
        <v>0</v>
      </c>
      <c r="N294" s="25">
        <v>0</v>
      </c>
      <c r="O294" s="18" t="s">
        <v>1498</v>
      </c>
      <c r="P294" s="18" t="s">
        <v>1499</v>
      </c>
      <c r="Q294" s="18" t="s">
        <v>1500</v>
      </c>
      <c r="R294" s="18" t="s">
        <v>132</v>
      </c>
      <c r="S294" s="18" t="s">
        <v>47</v>
      </c>
      <c r="T294" s="18"/>
      <c r="U294" s="18" t="s">
        <v>47</v>
      </c>
      <c r="V294" s="18" t="s">
        <v>479</v>
      </c>
      <c r="W294" s="25">
        <v>18376720905</v>
      </c>
      <c r="X294" s="25">
        <v>25</v>
      </c>
      <c r="Y294" s="25">
        <v>78</v>
      </c>
      <c r="Z294" s="25">
        <v>8</v>
      </c>
      <c r="AA294" s="25">
        <v>27</v>
      </c>
      <c r="AB294" s="25">
        <v>78</v>
      </c>
      <c r="AC294" s="18" t="s">
        <v>132</v>
      </c>
      <c r="AD294" s="18" t="s">
        <v>132</v>
      </c>
      <c r="AE294" s="25"/>
      <c r="AF294" s="18" t="s">
        <v>47</v>
      </c>
      <c r="AG294" s="18" t="s">
        <v>47</v>
      </c>
    </row>
    <row r="295" s="8" customFormat="1" ht="40.5" spans="1:33">
      <c r="A295" s="25">
        <v>270</v>
      </c>
      <c r="B295" s="18" t="s">
        <v>225</v>
      </c>
      <c r="C295" s="18" t="s">
        <v>292</v>
      </c>
      <c r="D295" s="18" t="s">
        <v>293</v>
      </c>
      <c r="E295" s="18" t="s">
        <v>1501</v>
      </c>
      <c r="F295" s="18" t="s">
        <v>99</v>
      </c>
      <c r="G295" s="18" t="s">
        <v>473</v>
      </c>
      <c r="H295" s="18" t="s">
        <v>1502</v>
      </c>
      <c r="I295" s="25" t="s">
        <v>626</v>
      </c>
      <c r="J295" s="25" t="s">
        <v>887</v>
      </c>
      <c r="K295" s="25">
        <v>20</v>
      </c>
      <c r="L295" s="25">
        <v>20</v>
      </c>
      <c r="M295" s="25">
        <v>0</v>
      </c>
      <c r="N295" s="25">
        <v>0</v>
      </c>
      <c r="O295" s="18" t="s">
        <v>1503</v>
      </c>
      <c r="P295" s="18" t="s">
        <v>1504</v>
      </c>
      <c r="Q295" s="18" t="s">
        <v>1505</v>
      </c>
      <c r="R295" s="18" t="s">
        <v>132</v>
      </c>
      <c r="S295" s="18" t="s">
        <v>47</v>
      </c>
      <c r="T295" s="18"/>
      <c r="U295" s="18" t="s">
        <v>47</v>
      </c>
      <c r="V295" s="18" t="s">
        <v>479</v>
      </c>
      <c r="W295" s="25">
        <v>18376720905</v>
      </c>
      <c r="X295" s="25">
        <v>115</v>
      </c>
      <c r="Y295" s="25">
        <v>380</v>
      </c>
      <c r="Z295" s="25">
        <v>15</v>
      </c>
      <c r="AA295" s="25">
        <v>60</v>
      </c>
      <c r="AB295" s="25">
        <v>380</v>
      </c>
      <c r="AC295" s="18" t="s">
        <v>132</v>
      </c>
      <c r="AD295" s="18" t="s">
        <v>132</v>
      </c>
      <c r="AE295" s="25"/>
      <c r="AF295" s="18" t="s">
        <v>47</v>
      </c>
      <c r="AG295" s="18" t="s">
        <v>47</v>
      </c>
    </row>
    <row r="296" s="8" customFormat="1" ht="69" spans="1:33">
      <c r="A296" s="25">
        <v>271</v>
      </c>
      <c r="B296" s="18" t="s">
        <v>225</v>
      </c>
      <c r="C296" s="18" t="s">
        <v>292</v>
      </c>
      <c r="D296" s="18" t="s">
        <v>293</v>
      </c>
      <c r="E296" s="18" t="s">
        <v>1506</v>
      </c>
      <c r="F296" s="18" t="s">
        <v>99</v>
      </c>
      <c r="G296" s="18" t="s">
        <v>473</v>
      </c>
      <c r="H296" s="18" t="s">
        <v>474</v>
      </c>
      <c r="I296" s="25" t="s">
        <v>626</v>
      </c>
      <c r="J296" s="25" t="s">
        <v>887</v>
      </c>
      <c r="K296" s="25">
        <v>40</v>
      </c>
      <c r="L296" s="25">
        <v>40</v>
      </c>
      <c r="M296" s="25">
        <v>0</v>
      </c>
      <c r="N296" s="25">
        <v>0</v>
      </c>
      <c r="O296" s="18" t="s">
        <v>1507</v>
      </c>
      <c r="P296" s="18" t="s">
        <v>1508</v>
      </c>
      <c r="Q296" s="18" t="s">
        <v>408</v>
      </c>
      <c r="R296" s="18" t="s">
        <v>132</v>
      </c>
      <c r="S296" s="18" t="s">
        <v>47</v>
      </c>
      <c r="T296" s="18"/>
      <c r="U296" s="18" t="s">
        <v>47</v>
      </c>
      <c r="V296" s="18" t="s">
        <v>479</v>
      </c>
      <c r="W296" s="25">
        <v>18376720905</v>
      </c>
      <c r="X296" s="25">
        <v>1303</v>
      </c>
      <c r="Y296" s="25">
        <v>4232</v>
      </c>
      <c r="Z296" s="25">
        <v>130</v>
      </c>
      <c r="AA296" s="25">
        <v>680</v>
      </c>
      <c r="AB296" s="25">
        <v>4232</v>
      </c>
      <c r="AC296" s="18" t="s">
        <v>132</v>
      </c>
      <c r="AD296" s="18" t="s">
        <v>132</v>
      </c>
      <c r="AE296" s="25"/>
      <c r="AF296" s="18" t="s">
        <v>47</v>
      </c>
      <c r="AG296" s="18" t="s">
        <v>47</v>
      </c>
    </row>
    <row r="297" s="8" customFormat="1" ht="55.5" spans="1:33">
      <c r="A297" s="25">
        <v>272</v>
      </c>
      <c r="B297" s="18" t="s">
        <v>97</v>
      </c>
      <c r="C297" s="18" t="s">
        <v>179</v>
      </c>
      <c r="D297" s="18" t="s">
        <v>191</v>
      </c>
      <c r="E297" s="18" t="s">
        <v>486</v>
      </c>
      <c r="F297" s="18" t="s">
        <v>99</v>
      </c>
      <c r="G297" s="18" t="s">
        <v>473</v>
      </c>
      <c r="H297" s="18" t="s">
        <v>487</v>
      </c>
      <c r="I297" s="25" t="s">
        <v>626</v>
      </c>
      <c r="J297" s="25" t="s">
        <v>887</v>
      </c>
      <c r="K297" s="25">
        <v>35</v>
      </c>
      <c r="L297" s="25">
        <v>35</v>
      </c>
      <c r="M297" s="25">
        <v>0</v>
      </c>
      <c r="N297" s="25">
        <v>0</v>
      </c>
      <c r="O297" s="18" t="s">
        <v>1509</v>
      </c>
      <c r="P297" s="18" t="s">
        <v>1510</v>
      </c>
      <c r="Q297" s="18" t="s">
        <v>1511</v>
      </c>
      <c r="R297" s="18" t="s">
        <v>132</v>
      </c>
      <c r="S297" s="18" t="s">
        <v>47</v>
      </c>
      <c r="T297" s="18"/>
      <c r="U297" s="18" t="s">
        <v>47</v>
      </c>
      <c r="V297" s="18" t="s">
        <v>479</v>
      </c>
      <c r="W297" s="25">
        <v>18376720905</v>
      </c>
      <c r="X297" s="25">
        <v>53</v>
      </c>
      <c r="Y297" s="25">
        <v>191</v>
      </c>
      <c r="Z297" s="25">
        <v>20</v>
      </c>
      <c r="AA297" s="25">
        <v>67</v>
      </c>
      <c r="AB297" s="25">
        <v>191</v>
      </c>
      <c r="AC297" s="18" t="s">
        <v>132</v>
      </c>
      <c r="AD297" s="18" t="s">
        <v>132</v>
      </c>
      <c r="AE297" s="25"/>
      <c r="AF297" s="18" t="s">
        <v>47</v>
      </c>
      <c r="AG297" s="18" t="s">
        <v>47</v>
      </c>
    </row>
    <row r="298" s="8" customFormat="1" ht="42" spans="1:33">
      <c r="A298" s="25">
        <v>273</v>
      </c>
      <c r="B298" s="18" t="s">
        <v>225</v>
      </c>
      <c r="C298" s="18" t="s">
        <v>292</v>
      </c>
      <c r="D298" s="18" t="s">
        <v>293</v>
      </c>
      <c r="E298" s="18" t="s">
        <v>1512</v>
      </c>
      <c r="F298" s="18" t="s">
        <v>99</v>
      </c>
      <c r="G298" s="18" t="s">
        <v>473</v>
      </c>
      <c r="H298" s="18" t="s">
        <v>474</v>
      </c>
      <c r="I298" s="25" t="s">
        <v>626</v>
      </c>
      <c r="J298" s="25" t="s">
        <v>887</v>
      </c>
      <c r="K298" s="25">
        <v>30</v>
      </c>
      <c r="L298" s="25">
        <v>30</v>
      </c>
      <c r="M298" s="25">
        <v>0</v>
      </c>
      <c r="N298" s="25">
        <v>0</v>
      </c>
      <c r="O298" s="18" t="s">
        <v>1513</v>
      </c>
      <c r="P298" s="18" t="s">
        <v>1514</v>
      </c>
      <c r="Q298" s="18" t="s">
        <v>408</v>
      </c>
      <c r="R298" s="18" t="s">
        <v>132</v>
      </c>
      <c r="S298" s="18" t="s">
        <v>47</v>
      </c>
      <c r="T298" s="18"/>
      <c r="U298" s="18" t="s">
        <v>47</v>
      </c>
      <c r="V298" s="18" t="s">
        <v>479</v>
      </c>
      <c r="W298" s="25">
        <v>18376720905</v>
      </c>
      <c r="X298" s="25">
        <v>1303</v>
      </c>
      <c r="Y298" s="25">
        <v>4232</v>
      </c>
      <c r="Z298" s="25">
        <v>115</v>
      </c>
      <c r="AA298" s="25">
        <v>710</v>
      </c>
      <c r="AB298" s="25">
        <v>4232</v>
      </c>
      <c r="AC298" s="18" t="s">
        <v>132</v>
      </c>
      <c r="AD298" s="18" t="s">
        <v>132</v>
      </c>
      <c r="AE298" s="25"/>
      <c r="AF298" s="18" t="s">
        <v>47</v>
      </c>
      <c r="AG298" s="18" t="s">
        <v>47</v>
      </c>
    </row>
    <row r="299" s="8" customFormat="1" ht="42" spans="1:33">
      <c r="A299" s="25">
        <v>274</v>
      </c>
      <c r="B299" s="18" t="s">
        <v>97</v>
      </c>
      <c r="C299" s="18" t="s">
        <v>179</v>
      </c>
      <c r="D299" s="18" t="s">
        <v>191</v>
      </c>
      <c r="E299" s="18" t="s">
        <v>1515</v>
      </c>
      <c r="F299" s="18" t="s">
        <v>99</v>
      </c>
      <c r="G299" s="18" t="s">
        <v>473</v>
      </c>
      <c r="H299" s="18" t="s">
        <v>1502</v>
      </c>
      <c r="I299" s="25" t="s">
        <v>626</v>
      </c>
      <c r="J299" s="25" t="s">
        <v>887</v>
      </c>
      <c r="K299" s="25">
        <v>80</v>
      </c>
      <c r="L299" s="25">
        <v>80</v>
      </c>
      <c r="M299" s="25">
        <v>0</v>
      </c>
      <c r="N299" s="25">
        <v>0</v>
      </c>
      <c r="O299" s="18" t="s">
        <v>1516</v>
      </c>
      <c r="P299" s="18" t="s">
        <v>1517</v>
      </c>
      <c r="Q299" s="18" t="s">
        <v>1518</v>
      </c>
      <c r="R299" s="18" t="s">
        <v>132</v>
      </c>
      <c r="S299" s="18" t="s">
        <v>47</v>
      </c>
      <c r="T299" s="18"/>
      <c r="U299" s="18" t="s">
        <v>47</v>
      </c>
      <c r="V299" s="18" t="s">
        <v>479</v>
      </c>
      <c r="W299" s="25">
        <v>18376720905</v>
      </c>
      <c r="X299" s="25">
        <v>160</v>
      </c>
      <c r="Y299" s="25">
        <v>600</v>
      </c>
      <c r="Z299" s="25">
        <v>16</v>
      </c>
      <c r="AA299" s="25">
        <v>58</v>
      </c>
      <c r="AB299" s="25">
        <v>600</v>
      </c>
      <c r="AC299" s="18" t="s">
        <v>132</v>
      </c>
      <c r="AD299" s="18" t="s">
        <v>132</v>
      </c>
      <c r="AE299" s="18" t="s">
        <v>916</v>
      </c>
      <c r="AF299" s="18" t="s">
        <v>47</v>
      </c>
      <c r="AG299" s="18" t="s">
        <v>47</v>
      </c>
    </row>
    <row r="300" s="8" customFormat="1" ht="40.5" spans="1:33">
      <c r="A300" s="25">
        <v>275</v>
      </c>
      <c r="B300" s="18" t="s">
        <v>97</v>
      </c>
      <c r="C300" s="18" t="s">
        <v>201</v>
      </c>
      <c r="D300" s="18" t="s">
        <v>415</v>
      </c>
      <c r="E300" s="18" t="s">
        <v>1519</v>
      </c>
      <c r="F300" s="18" t="s">
        <v>99</v>
      </c>
      <c r="G300" s="18" t="s">
        <v>473</v>
      </c>
      <c r="H300" s="18" t="s">
        <v>490</v>
      </c>
      <c r="I300" s="25" t="s">
        <v>626</v>
      </c>
      <c r="J300" s="25" t="s">
        <v>887</v>
      </c>
      <c r="K300" s="25">
        <v>640</v>
      </c>
      <c r="L300" s="25">
        <v>640</v>
      </c>
      <c r="M300" s="25">
        <v>0</v>
      </c>
      <c r="N300" s="25">
        <v>0</v>
      </c>
      <c r="O300" s="18" t="s">
        <v>1520</v>
      </c>
      <c r="P300" s="18" t="s">
        <v>477</v>
      </c>
      <c r="Q300" s="18" t="s">
        <v>1521</v>
      </c>
      <c r="R300" s="18" t="s">
        <v>986</v>
      </c>
      <c r="S300" s="18" t="s">
        <v>47</v>
      </c>
      <c r="T300" s="18"/>
      <c r="U300" s="18" t="s">
        <v>47</v>
      </c>
      <c r="V300" s="18" t="s">
        <v>479</v>
      </c>
      <c r="W300" s="25">
        <v>18376720905</v>
      </c>
      <c r="X300" s="25">
        <v>253</v>
      </c>
      <c r="Y300" s="25">
        <v>785</v>
      </c>
      <c r="Z300" s="25">
        <v>84</v>
      </c>
      <c r="AA300" s="25">
        <v>275</v>
      </c>
      <c r="AB300" s="25">
        <v>785</v>
      </c>
      <c r="AC300" s="18" t="s">
        <v>132</v>
      </c>
      <c r="AD300" s="18" t="s">
        <v>132</v>
      </c>
      <c r="AE300" s="18" t="s">
        <v>986</v>
      </c>
      <c r="AF300" s="18" t="s">
        <v>47</v>
      </c>
      <c r="AG300" s="18" t="s">
        <v>47</v>
      </c>
    </row>
    <row r="301" s="8" customFormat="1" ht="43.5" spans="1:33">
      <c r="A301" s="25">
        <v>276</v>
      </c>
      <c r="B301" s="18" t="s">
        <v>225</v>
      </c>
      <c r="C301" s="18" t="s">
        <v>292</v>
      </c>
      <c r="D301" s="18" t="s">
        <v>716</v>
      </c>
      <c r="E301" s="18" t="s">
        <v>1522</v>
      </c>
      <c r="F301" s="18" t="s">
        <v>99</v>
      </c>
      <c r="G301" s="18" t="s">
        <v>473</v>
      </c>
      <c r="H301" s="18" t="s">
        <v>487</v>
      </c>
      <c r="I301" s="25" t="s">
        <v>626</v>
      </c>
      <c r="J301" s="25" t="s">
        <v>887</v>
      </c>
      <c r="K301" s="25">
        <v>25</v>
      </c>
      <c r="L301" s="25">
        <v>25</v>
      </c>
      <c r="M301" s="25">
        <v>0</v>
      </c>
      <c r="N301" s="25">
        <v>0</v>
      </c>
      <c r="O301" s="18" t="s">
        <v>1523</v>
      </c>
      <c r="P301" s="18" t="s">
        <v>1524</v>
      </c>
      <c r="Q301" s="18" t="s">
        <v>1495</v>
      </c>
      <c r="R301" s="18" t="s">
        <v>132</v>
      </c>
      <c r="S301" s="18" t="s">
        <v>47</v>
      </c>
      <c r="T301" s="18"/>
      <c r="U301" s="18" t="s">
        <v>47</v>
      </c>
      <c r="V301" s="18" t="s">
        <v>479</v>
      </c>
      <c r="W301" s="25">
        <v>18376720905</v>
      </c>
      <c r="X301" s="25">
        <v>117</v>
      </c>
      <c r="Y301" s="25">
        <v>484</v>
      </c>
      <c r="Z301" s="25">
        <v>20</v>
      </c>
      <c r="AA301" s="25">
        <v>76</v>
      </c>
      <c r="AB301" s="25">
        <v>484</v>
      </c>
      <c r="AC301" s="18" t="s">
        <v>132</v>
      </c>
      <c r="AD301" s="18" t="s">
        <v>132</v>
      </c>
      <c r="AE301" s="25"/>
      <c r="AF301" s="18" t="s">
        <v>47</v>
      </c>
      <c r="AG301" s="18" t="s">
        <v>47</v>
      </c>
    </row>
    <row r="302" s="8" customFormat="1" ht="55.5" spans="1:33">
      <c r="A302" s="25">
        <v>277</v>
      </c>
      <c r="B302" s="18" t="s">
        <v>97</v>
      </c>
      <c r="C302" s="18" t="s">
        <v>179</v>
      </c>
      <c r="D302" s="18" t="s">
        <v>191</v>
      </c>
      <c r="E302" s="18" t="s">
        <v>1525</v>
      </c>
      <c r="F302" s="18" t="s">
        <v>99</v>
      </c>
      <c r="G302" s="18" t="s">
        <v>473</v>
      </c>
      <c r="H302" s="18" t="s">
        <v>1480</v>
      </c>
      <c r="I302" s="25" t="s">
        <v>626</v>
      </c>
      <c r="J302" s="25" t="s">
        <v>887</v>
      </c>
      <c r="K302" s="25">
        <v>120</v>
      </c>
      <c r="L302" s="25">
        <v>120</v>
      </c>
      <c r="M302" s="25">
        <v>0</v>
      </c>
      <c r="N302" s="25">
        <v>0</v>
      </c>
      <c r="O302" s="18" t="s">
        <v>1526</v>
      </c>
      <c r="P302" s="18" t="s">
        <v>1527</v>
      </c>
      <c r="Q302" s="18" t="s">
        <v>1484</v>
      </c>
      <c r="R302" s="18" t="s">
        <v>132</v>
      </c>
      <c r="S302" s="18" t="s">
        <v>47</v>
      </c>
      <c r="T302" s="18"/>
      <c r="U302" s="18" t="s">
        <v>47</v>
      </c>
      <c r="V302" s="18" t="s">
        <v>479</v>
      </c>
      <c r="W302" s="25">
        <v>18376720905</v>
      </c>
      <c r="X302" s="25">
        <v>49</v>
      </c>
      <c r="Y302" s="25">
        <v>171</v>
      </c>
      <c r="Z302" s="25">
        <v>16</v>
      </c>
      <c r="AA302" s="25">
        <v>61</v>
      </c>
      <c r="AB302" s="25">
        <v>171</v>
      </c>
      <c r="AC302" s="18" t="s">
        <v>132</v>
      </c>
      <c r="AD302" s="18" t="s">
        <v>132</v>
      </c>
      <c r="AE302" s="25"/>
      <c r="AF302" s="18" t="s">
        <v>47</v>
      </c>
      <c r="AG302" s="18" t="s">
        <v>47</v>
      </c>
    </row>
    <row r="303" s="8" customFormat="1" ht="55.5" spans="1:33">
      <c r="A303" s="25">
        <v>278</v>
      </c>
      <c r="B303" s="18" t="s">
        <v>97</v>
      </c>
      <c r="C303" s="18" t="s">
        <v>179</v>
      </c>
      <c r="D303" s="18" t="s">
        <v>191</v>
      </c>
      <c r="E303" s="18" t="s">
        <v>1528</v>
      </c>
      <c r="F303" s="18" t="s">
        <v>99</v>
      </c>
      <c r="G303" s="18" t="s">
        <v>473</v>
      </c>
      <c r="H303" s="18" t="s">
        <v>1497</v>
      </c>
      <c r="I303" s="25" t="s">
        <v>626</v>
      </c>
      <c r="J303" s="25" t="s">
        <v>887</v>
      </c>
      <c r="K303" s="25">
        <v>100</v>
      </c>
      <c r="L303" s="25">
        <v>100</v>
      </c>
      <c r="M303" s="25">
        <v>0</v>
      </c>
      <c r="N303" s="25">
        <v>0</v>
      </c>
      <c r="O303" s="18" t="s">
        <v>1529</v>
      </c>
      <c r="P303" s="18" t="s">
        <v>1530</v>
      </c>
      <c r="Q303" s="18" t="s">
        <v>1488</v>
      </c>
      <c r="R303" s="18" t="s">
        <v>132</v>
      </c>
      <c r="S303" s="18" t="s">
        <v>47</v>
      </c>
      <c r="T303" s="18"/>
      <c r="U303" s="18" t="s">
        <v>47</v>
      </c>
      <c r="V303" s="18" t="s">
        <v>479</v>
      </c>
      <c r="W303" s="25">
        <v>18376720905</v>
      </c>
      <c r="X303" s="25">
        <v>42</v>
      </c>
      <c r="Y303" s="25">
        <v>452</v>
      </c>
      <c r="Z303" s="25">
        <v>13</v>
      </c>
      <c r="AA303" s="25">
        <v>63</v>
      </c>
      <c r="AB303" s="25">
        <v>452</v>
      </c>
      <c r="AC303" s="18" t="s">
        <v>132</v>
      </c>
      <c r="AD303" s="18" t="s">
        <v>132</v>
      </c>
      <c r="AE303" s="25"/>
      <c r="AF303" s="18" t="s">
        <v>47</v>
      </c>
      <c r="AG303" s="18" t="s">
        <v>47</v>
      </c>
    </row>
    <row r="304" s="8" customFormat="1" ht="55.5" spans="1:33">
      <c r="A304" s="25">
        <v>279</v>
      </c>
      <c r="B304" s="18" t="s">
        <v>97</v>
      </c>
      <c r="C304" s="18" t="s">
        <v>179</v>
      </c>
      <c r="D304" s="18" t="s">
        <v>191</v>
      </c>
      <c r="E304" s="18" t="s">
        <v>1531</v>
      </c>
      <c r="F304" s="18" t="s">
        <v>99</v>
      </c>
      <c r="G304" s="18" t="s">
        <v>473</v>
      </c>
      <c r="H304" s="18" t="s">
        <v>1532</v>
      </c>
      <c r="I304" s="25" t="s">
        <v>626</v>
      </c>
      <c r="J304" s="25" t="s">
        <v>887</v>
      </c>
      <c r="K304" s="25">
        <v>120</v>
      </c>
      <c r="L304" s="25">
        <v>120</v>
      </c>
      <c r="M304" s="25">
        <v>0</v>
      </c>
      <c r="N304" s="25">
        <v>0</v>
      </c>
      <c r="O304" s="18" t="s">
        <v>1533</v>
      </c>
      <c r="P304" s="18" t="s">
        <v>1534</v>
      </c>
      <c r="Q304" s="18" t="s">
        <v>1491</v>
      </c>
      <c r="R304" s="18" t="s">
        <v>132</v>
      </c>
      <c r="S304" s="18" t="s">
        <v>47</v>
      </c>
      <c r="T304" s="18"/>
      <c r="U304" s="18" t="s">
        <v>47</v>
      </c>
      <c r="V304" s="18" t="s">
        <v>479</v>
      </c>
      <c r="W304" s="25">
        <v>18376720905</v>
      </c>
      <c r="X304" s="25">
        <v>47</v>
      </c>
      <c r="Y304" s="25">
        <v>148</v>
      </c>
      <c r="Z304" s="25">
        <v>10</v>
      </c>
      <c r="AA304" s="25">
        <v>37</v>
      </c>
      <c r="AB304" s="25">
        <v>148</v>
      </c>
      <c r="AC304" s="18" t="s">
        <v>132</v>
      </c>
      <c r="AD304" s="18" t="s">
        <v>132</v>
      </c>
      <c r="AE304" s="25"/>
      <c r="AF304" s="18" t="s">
        <v>47</v>
      </c>
      <c r="AG304" s="18" t="s">
        <v>47</v>
      </c>
    </row>
    <row r="305" s="8" customFormat="1" ht="58.5" spans="1:33">
      <c r="A305" s="25">
        <v>280</v>
      </c>
      <c r="B305" s="18" t="s">
        <v>97</v>
      </c>
      <c r="C305" s="18" t="s">
        <v>179</v>
      </c>
      <c r="D305" s="18" t="s">
        <v>191</v>
      </c>
      <c r="E305" s="18" t="s">
        <v>1535</v>
      </c>
      <c r="F305" s="18" t="s">
        <v>99</v>
      </c>
      <c r="G305" s="18" t="s">
        <v>473</v>
      </c>
      <c r="H305" s="18" t="s">
        <v>474</v>
      </c>
      <c r="I305" s="25" t="s">
        <v>626</v>
      </c>
      <c r="J305" s="25" t="s">
        <v>887</v>
      </c>
      <c r="K305" s="25">
        <v>50</v>
      </c>
      <c r="L305" s="25">
        <v>50</v>
      </c>
      <c r="M305" s="25">
        <v>0</v>
      </c>
      <c r="N305" s="25">
        <v>0</v>
      </c>
      <c r="O305" s="18" t="s">
        <v>1536</v>
      </c>
      <c r="P305" s="18" t="s">
        <v>1537</v>
      </c>
      <c r="Q305" s="18" t="s">
        <v>1491</v>
      </c>
      <c r="R305" s="18" t="s">
        <v>132</v>
      </c>
      <c r="S305" s="18" t="s">
        <v>47</v>
      </c>
      <c r="T305" s="18"/>
      <c r="U305" s="18" t="s">
        <v>47</v>
      </c>
      <c r="V305" s="18" t="s">
        <v>479</v>
      </c>
      <c r="W305" s="25">
        <v>18376720905</v>
      </c>
      <c r="X305" s="25">
        <v>700</v>
      </c>
      <c r="Y305" s="25">
        <v>1320</v>
      </c>
      <c r="Z305" s="25">
        <v>75</v>
      </c>
      <c r="AA305" s="25">
        <v>40</v>
      </c>
      <c r="AB305" s="25">
        <v>1320</v>
      </c>
      <c r="AC305" s="18" t="s">
        <v>132</v>
      </c>
      <c r="AD305" s="18" t="s">
        <v>132</v>
      </c>
      <c r="AE305" s="25"/>
      <c r="AF305" s="18" t="s">
        <v>47</v>
      </c>
      <c r="AG305" s="18" t="s">
        <v>47</v>
      </c>
    </row>
    <row r="306" s="8" customFormat="1" ht="58.5" spans="1:33">
      <c r="A306" s="25">
        <v>281</v>
      </c>
      <c r="B306" s="18" t="s">
        <v>97</v>
      </c>
      <c r="C306" s="18" t="s">
        <v>179</v>
      </c>
      <c r="D306" s="18" t="s">
        <v>191</v>
      </c>
      <c r="E306" s="18" t="s">
        <v>1538</v>
      </c>
      <c r="F306" s="18" t="s">
        <v>99</v>
      </c>
      <c r="G306" s="18" t="s">
        <v>473</v>
      </c>
      <c r="H306" s="18" t="s">
        <v>474</v>
      </c>
      <c r="I306" s="25" t="s">
        <v>626</v>
      </c>
      <c r="J306" s="25" t="s">
        <v>887</v>
      </c>
      <c r="K306" s="25">
        <v>50</v>
      </c>
      <c r="L306" s="25">
        <v>50</v>
      </c>
      <c r="M306" s="25">
        <v>0</v>
      </c>
      <c r="N306" s="25">
        <v>0</v>
      </c>
      <c r="O306" s="18" t="s">
        <v>1539</v>
      </c>
      <c r="P306" s="18" t="s">
        <v>1540</v>
      </c>
      <c r="Q306" s="18" t="s">
        <v>1541</v>
      </c>
      <c r="R306" s="18" t="s">
        <v>132</v>
      </c>
      <c r="S306" s="18" t="s">
        <v>47</v>
      </c>
      <c r="T306" s="18"/>
      <c r="U306" s="18" t="s">
        <v>47</v>
      </c>
      <c r="V306" s="18" t="s">
        <v>479</v>
      </c>
      <c r="W306" s="25">
        <v>18376720905</v>
      </c>
      <c r="X306" s="25">
        <v>830</v>
      </c>
      <c r="Y306" s="25">
        <v>1530</v>
      </c>
      <c r="Z306" s="25">
        <v>82</v>
      </c>
      <c r="AA306" s="25">
        <v>36</v>
      </c>
      <c r="AB306" s="25">
        <v>1530</v>
      </c>
      <c r="AC306" s="18" t="s">
        <v>132</v>
      </c>
      <c r="AD306" s="18" t="s">
        <v>132</v>
      </c>
      <c r="AE306" s="25"/>
      <c r="AF306" s="18" t="s">
        <v>47</v>
      </c>
      <c r="AG306" s="18" t="s">
        <v>47</v>
      </c>
    </row>
  </sheetData>
  <protectedRanges>
    <protectedRange sqref="E154" name="区域1_2"/>
    <protectedRange sqref="E145" name="区域1"/>
  </protectedRanges>
  <mergeCells count="46">
    <mergeCell ref="A1:B1"/>
    <mergeCell ref="A2:AE2"/>
    <mergeCell ref="A4:AE4"/>
    <mergeCell ref="K5:N5"/>
    <mergeCell ref="L6:N6"/>
    <mergeCell ref="B8:E8"/>
    <mergeCell ref="B9:E9"/>
    <mergeCell ref="B39:E39"/>
    <mergeCell ref="B44:E44"/>
    <mergeCell ref="B62:E62"/>
    <mergeCell ref="B82:E82"/>
    <mergeCell ref="B86:E86"/>
    <mergeCell ref="B104:E104"/>
    <mergeCell ref="B120:E120"/>
    <mergeCell ref="B138:E138"/>
    <mergeCell ref="B156:E156"/>
    <mergeCell ref="B176:E176"/>
    <mergeCell ref="B193:E193"/>
    <mergeCell ref="B209:E209"/>
    <mergeCell ref="B236:E236"/>
    <mergeCell ref="B251:E251"/>
    <mergeCell ref="B269:E269"/>
    <mergeCell ref="B289:E289"/>
    <mergeCell ref="A5:A7"/>
    <mergeCell ref="B5:B7"/>
    <mergeCell ref="C5:C7"/>
    <mergeCell ref="D5:D7"/>
    <mergeCell ref="E5:E7"/>
    <mergeCell ref="K6:K7"/>
    <mergeCell ref="O5:O7"/>
    <mergeCell ref="P5:P7"/>
    <mergeCell ref="Q5:Q7"/>
    <mergeCell ref="R5:R7"/>
    <mergeCell ref="S5:S7"/>
    <mergeCell ref="T5:T7"/>
    <mergeCell ref="U5:U7"/>
    <mergeCell ref="V5:V7"/>
    <mergeCell ref="W5:W7"/>
    <mergeCell ref="AC5:AC7"/>
    <mergeCell ref="AD5:AD7"/>
    <mergeCell ref="AE5:AE7"/>
    <mergeCell ref="AF5:AF7"/>
    <mergeCell ref="AG5:AG7"/>
    <mergeCell ref="F5:H6"/>
    <mergeCell ref="I5:J6"/>
    <mergeCell ref="X5:AB6"/>
  </mergeCells>
  <conditionalFormatting sqref="E23">
    <cfRule type="duplicateValues" dxfId="0" priority="3"/>
  </conditionalFormatting>
  <conditionalFormatting sqref="E25">
    <cfRule type="duplicateValues" dxfId="0" priority="1"/>
  </conditionalFormatting>
  <conditionalFormatting sqref="E31:E38">
    <cfRule type="duplicateValues" dxfId="0" priority="2"/>
  </conditionalFormatting>
  <pageMargins left="0.751388888888889" right="0.751388888888889" top="1" bottom="0.802777777777778" header="0.5" footer="0.5"/>
  <pageSetup paperSize="9" scale="63" orientation="landscape" horizontalDpi="600"/>
  <headerFooter/>
  <colBreaks count="1" manualBreakCount="1">
    <brk id="21" max="1048575" man="1"/>
  </col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otherUserPermission="visible"/>
  <rangeList sheetStid="5" master="" otherUserPermission="visible"/>
  <rangeList sheetStid="7" master="" otherUserPermission="visible">
    <arrUserId title="区域1_2" rangeCreator="" othersAccessPermission="edit"/>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乡镇统计表 </vt:lpstr>
      <vt:lpstr>年度实施项目</vt:lpstr>
      <vt:lpstr>储备项目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(๑* . *๑)</cp:lastModifiedBy>
  <dcterms:created xsi:type="dcterms:W3CDTF">2024-03-14T19:37:00Z</dcterms:created>
  <dcterms:modified xsi:type="dcterms:W3CDTF">2025-01-23T03:53:01Z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2018FDE6B28C435DB1D30F7AA286CE5F_13</vt:lpwstr>
  </property>
  <property fmtid="{D5CDD505-2E9C-101B-9397-08002B2CF9AE}" pid="3" name="KSOProductBuildVer">
    <vt:lpwstr>2052-12.1.0.19770</vt:lpwstr>
  </property>
  <property fmtid="{D5CDD505-2E9C-101B-9397-08002B2CF9AE}" pid="4" name="KSOReadingLayout">
    <vt:bool>true</vt:bool>
  </property>
</Properties>
</file>