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firstSheet="1" activeTab="0"/>
  </bookViews>
  <sheets>
    <sheet name="附件1-1 资金分配表 " sheetId="1" r:id="rId3"/>
    <sheet name="附件1-2  资金分配表（明细稿）" sheetId="2" r:id="rId4"/>
  </sheets>
  <externalReferences>
    <externalReference r:id="rId1"/>
    <externalReference r:id="rId2"/>
  </externalReferences>
  <definedNames>
    <definedName name="_xlnm._FilterDatabase" localSheetId="0" hidden="1">'[1]sheet0'!$A$5:$GZ$177</definedName>
    <definedName name="_xlnm._FilterDatabase" localSheetId="0" hidden="1">'附件1-1 资金分配表 '!$A$5:$GZ$177</definedName>
    <definedName name="_xlnm._FilterDatabase" localSheetId="1" hidden="1">'附件1-2  资金分配表（明细稿）'!$A$6:$HU$178</definedName>
    <definedName name="xxx10">'[1]xxx10'!$K$1:$K$9</definedName>
    <definedName name="xxx11">'[1]xxx11'!$L$1:$L$7</definedName>
    <definedName name="xxx12">'[1]xxx12'!$M$1:$M$137</definedName>
    <definedName name="xxx13">'[1]xxx13'!$N$1:$N$3</definedName>
    <definedName name="xxx14">'[1]xxx14'!$O$1:$O$6</definedName>
    <definedName name="xxx15">'[1]xxx15'!$P$1:$P$5</definedName>
    <definedName name="xxx16">'[1]xxx16'!$Q$1:$Q$3</definedName>
    <definedName name="xxx2">'[1]xxx2'!$C$1:$C$168</definedName>
    <definedName name="xxx20">'[1]xxx20'!$U$1:$U$3</definedName>
    <definedName name="xxx25">'[1]xxx25'!$Z$1:$Z$3</definedName>
    <definedName name="xxx5">'[1]xxx5'!$F$1:$F$22</definedName>
    <definedName name="xxx6">'[1]xxx6'!$G$1:$G$1844</definedName>
    <definedName name="xxx7">'[1]xxx7'!$H$1:$H$155</definedName>
    <definedName name="xxx8">'[1]xxx8'!$I$1:$I$73</definedName>
    <definedName name="xxx9">'[1]xxx9'!$J$1:$J$82</definedName>
    <definedName name="xxx10" localSheetId="0">'[2]xxx10'!$K$1:$K$9</definedName>
    <definedName name="xxx11" localSheetId="0">'[2]xxx11'!$L$1:$L$7</definedName>
    <definedName name="xxx12" localSheetId="0">'[2]xxx12'!$M$1:$M$137</definedName>
    <definedName name="xxx13" localSheetId="0">'[2]xxx13'!$N$1:$N$3</definedName>
    <definedName name="xxx14" localSheetId="0">'[2]xxx14'!$O$1:$O$6</definedName>
    <definedName name="xxx15" localSheetId="0">'[2]xxx15'!$P$1:$P$5</definedName>
    <definedName name="xxx16" localSheetId="0">'[2]xxx16'!$Q$1:$Q$3</definedName>
    <definedName name="xxx2" localSheetId="0">'[2]xxx2'!$C$1:$C$168</definedName>
    <definedName name="xxx20" localSheetId="0">'[2]xxx20'!$U$1:$U$3</definedName>
    <definedName name="xxx25" localSheetId="0">'[2]xxx25'!$Z$1:$Z$3</definedName>
    <definedName name="xxx5" localSheetId="0">'[2]xxx5'!$F$1:$F$22</definedName>
    <definedName name="xxx6" localSheetId="0">'[2]xxx6'!$G$1:$G$1844</definedName>
    <definedName name="xxx7" localSheetId="0">'[2]xxx7'!$H$1:$H$155</definedName>
    <definedName name="xxx8" localSheetId="0">'[2]xxx8'!$I$1:$I$73</definedName>
    <definedName name="xxx9" localSheetId="0">'[2]xxx9'!$J$1:$J$82</definedName>
    <definedName name="_xlnm.Print_Area" localSheetId="0">'附件1-1 资金分配表 '!$A$1:$AA$177</definedName>
  </definedNames>
  <calcPr calcId="191029"/>
</workbook>
</file>

<file path=xl/sharedStrings.xml><?xml version="1.0" encoding="utf-8"?>
<sst xmlns="http://schemas.openxmlformats.org/spreadsheetml/2006/main" uniqueCount="224" count="224">
  <si>
    <t>附件1-1</t>
  </si>
  <si>
    <t xml:space="preserve">                                                                                                                             </t>
  </si>
  <si>
    <t>2025年自治区本级部门预算补助市县项目资金分配表</t>
  </si>
  <si>
    <t>单位：万元</t>
  </si>
  <si>
    <t xml:space="preserve">   项目名称
地区</t>
  </si>
  <si>
    <t>全区合计</t>
  </si>
  <si>
    <t>农业生产发展专项资金</t>
  </si>
  <si>
    <t>农产品质量安全监管与体系建设（2130109农产品质量安全）</t>
  </si>
  <si>
    <t>农作物病虫害及动物疫病防控（2130108病虫害控制）</t>
  </si>
  <si>
    <t>休闲农业示范点建设(2130122农业生产发展)</t>
  </si>
  <si>
    <t>基层农业技术推广服务能力提升(2130106科技转化与推广服务)</t>
  </si>
  <si>
    <t>地理标志农产品全产业链保护开发试点(2130135农业生态资源保护)</t>
  </si>
  <si>
    <t>定点帮扶(2130122农业生产发展）</t>
  </si>
  <si>
    <t>第二轮土地承包到期后再延长30年试点（2130124农村合作经济）</t>
  </si>
  <si>
    <t>农业对外合作与行业产业宣传(2130114对外交流与合作）</t>
  </si>
  <si>
    <t>行业及产业调查与统计(2130111统计监测与信息服务）</t>
  </si>
  <si>
    <t>农村能源建设补助(2130126农村社会事业)</t>
  </si>
  <si>
    <t>小计</t>
  </si>
  <si>
    <t>大豆玉米带状复合种植(2130122农业生产发展）</t>
  </si>
  <si>
    <t>自治区现代农业产业园创建(2130122农业生产发展）</t>
  </si>
  <si>
    <t>自治区级优势特色产业集群建设（2130122农业生产发展）</t>
  </si>
  <si>
    <t>自治区级农业产业强镇建设（2130122农业生产发展）</t>
  </si>
  <si>
    <t>现代种业提升工程（2130135农业生态资源保护）</t>
  </si>
  <si>
    <t>支持牛羊产业发展若干政策(2130122农业生产发展）</t>
  </si>
  <si>
    <t>茶叶全产业链开发（2130122农业生产发展）</t>
  </si>
  <si>
    <t>特色农产品优势区创建(2130122农业生产发展）</t>
  </si>
  <si>
    <t>粮（油）桑复合种植产业发展项目（2130122农业生产发展）</t>
  </si>
  <si>
    <t>智慧农业（2130122农业生产发展）</t>
  </si>
  <si>
    <t>农产品质量安全监管</t>
  </si>
  <si>
    <t>农产品质量提升</t>
  </si>
  <si>
    <t>农作物病虫害绿色防控创新示范</t>
  </si>
  <si>
    <t>动物疫病防控</t>
  </si>
  <si>
    <t>全区设区市本级小计</t>
  </si>
  <si>
    <t>全区城区
小计</t>
  </si>
  <si>
    <t>全区市县级小计</t>
  </si>
  <si>
    <t>南宁市小计</t>
  </si>
  <si>
    <t>南宁市本级</t>
  </si>
  <si>
    <t>南宁市城区小计</t>
  </si>
  <si>
    <t>兴宁区</t>
  </si>
  <si>
    <t>青秀区</t>
  </si>
  <si>
    <t>江南区</t>
  </si>
  <si>
    <t>西乡塘区</t>
  </si>
  <si>
    <t>良庆区</t>
  </si>
  <si>
    <t>高新技术产业开发区</t>
  </si>
  <si>
    <t>邕宁区</t>
  </si>
  <si>
    <t>武鸣区</t>
  </si>
  <si>
    <t>南宁市县级小计</t>
  </si>
  <si>
    <t>横州市</t>
  </si>
  <si>
    <t>宾阳县</t>
  </si>
  <si>
    <t>上林县</t>
  </si>
  <si>
    <t>马山县</t>
  </si>
  <si>
    <t>隆安县</t>
  </si>
  <si>
    <t>柳州市小计</t>
  </si>
  <si>
    <t>柳州市本级</t>
  </si>
  <si>
    <t>柳州市城区小计</t>
  </si>
  <si>
    <t>城中区</t>
  </si>
  <si>
    <t>鱼峰区</t>
  </si>
  <si>
    <t>柳南区</t>
  </si>
  <si>
    <t>柳北区</t>
  </si>
  <si>
    <t>柳江区</t>
  </si>
  <si>
    <t>柳州市县级小计</t>
  </si>
  <si>
    <t>柳城县</t>
  </si>
  <si>
    <t>鹿寨县</t>
  </si>
  <si>
    <t>融安县</t>
  </si>
  <si>
    <t>融水苗族自治县</t>
  </si>
  <si>
    <t>三江侗族自治县</t>
  </si>
  <si>
    <t>桂林市小计</t>
  </si>
  <si>
    <t>桂林市本级</t>
  </si>
  <si>
    <t>桂林市城区小计</t>
  </si>
  <si>
    <t>秀峰区</t>
  </si>
  <si>
    <t>叠彩区</t>
  </si>
  <si>
    <t>雁山区</t>
  </si>
  <si>
    <t>象山区</t>
  </si>
  <si>
    <t>七星区</t>
  </si>
  <si>
    <t>临桂区</t>
  </si>
  <si>
    <t>桂林市县级小计</t>
  </si>
  <si>
    <t>阳朔县</t>
  </si>
  <si>
    <t>灵川县</t>
  </si>
  <si>
    <t>全州县</t>
  </si>
  <si>
    <t>兴安县</t>
  </si>
  <si>
    <t>永福县</t>
  </si>
  <si>
    <t>荔浦市</t>
  </si>
  <si>
    <t>平乐县</t>
  </si>
  <si>
    <t>恭城瑶族自治县</t>
  </si>
  <si>
    <t>灌阳县</t>
  </si>
  <si>
    <t>龙胜各族自治县</t>
  </si>
  <si>
    <t>资源县</t>
  </si>
  <si>
    <t>梧州市小计</t>
  </si>
  <si>
    <t>梧州市本级</t>
  </si>
  <si>
    <t>梧州市城区小计</t>
  </si>
  <si>
    <t>万秀区</t>
  </si>
  <si>
    <t>龙圩区</t>
  </si>
  <si>
    <t>长洲区</t>
  </si>
  <si>
    <t>梧州市县级小计</t>
  </si>
  <si>
    <t>苍梧县</t>
  </si>
  <si>
    <t>岑溪市</t>
  </si>
  <si>
    <t>藤县</t>
  </si>
  <si>
    <t>蒙山县</t>
  </si>
  <si>
    <t>北海市小计</t>
  </si>
  <si>
    <t>北海市本级</t>
  </si>
  <si>
    <t>北海市城区小计</t>
  </si>
  <si>
    <t>海城区</t>
  </si>
  <si>
    <t>银海区</t>
  </si>
  <si>
    <t>铁山港区</t>
  </si>
  <si>
    <t>北海市县级小计</t>
  </si>
  <si>
    <t>合浦县</t>
  </si>
  <si>
    <t>防城港市小计</t>
  </si>
  <si>
    <t>防城港市本级</t>
  </si>
  <si>
    <t>防城港市城区小计</t>
  </si>
  <si>
    <t>港口区</t>
  </si>
  <si>
    <t>防城区</t>
  </si>
  <si>
    <t>防城港市县级小计</t>
  </si>
  <si>
    <t>上思县</t>
  </si>
  <si>
    <t>东兴市</t>
  </si>
  <si>
    <t>钦州市小计</t>
  </si>
  <si>
    <t>钦州市本级</t>
  </si>
  <si>
    <t>钦州市城区小计</t>
  </si>
  <si>
    <t>钦南区</t>
  </si>
  <si>
    <t>钦北区</t>
  </si>
  <si>
    <t>钦州市县级小计</t>
  </si>
  <si>
    <t>浦北县</t>
  </si>
  <si>
    <t>灵山县</t>
  </si>
  <si>
    <t>贵港市小计</t>
  </si>
  <si>
    <t>贵港市本级</t>
  </si>
  <si>
    <t>贵港市城区小计</t>
  </si>
  <si>
    <t>港北区</t>
  </si>
  <si>
    <t>港南区</t>
  </si>
  <si>
    <t>覃塘区</t>
  </si>
  <si>
    <t>贵港市县级小计</t>
  </si>
  <si>
    <t>平南县</t>
  </si>
  <si>
    <t>桂平市</t>
  </si>
  <si>
    <t>玉林市小计</t>
  </si>
  <si>
    <t>玉林市本级</t>
  </si>
  <si>
    <t>玉林市城区小计</t>
  </si>
  <si>
    <t>玉州区</t>
  </si>
  <si>
    <t>福绵区</t>
  </si>
  <si>
    <t>玉林市县级小计</t>
  </si>
  <si>
    <t>容县</t>
  </si>
  <si>
    <t>博白县</t>
  </si>
  <si>
    <t>陆川县</t>
  </si>
  <si>
    <t>北流市</t>
  </si>
  <si>
    <t>兴业县</t>
  </si>
  <si>
    <t>贺州市小计</t>
  </si>
  <si>
    <t>贺州市本级</t>
  </si>
  <si>
    <t>贺州市城区小计</t>
  </si>
  <si>
    <t>八步区</t>
  </si>
  <si>
    <t>平桂区</t>
  </si>
  <si>
    <t>贺州市县级小计</t>
  </si>
  <si>
    <t>昭平县</t>
  </si>
  <si>
    <t>钟山县</t>
  </si>
  <si>
    <t>富川瑶族自治县</t>
  </si>
  <si>
    <t>百色市小计</t>
  </si>
  <si>
    <t>百色市本级</t>
  </si>
  <si>
    <t>百色市城区小计</t>
  </si>
  <si>
    <t>右江区</t>
  </si>
  <si>
    <t>田阳区</t>
  </si>
  <si>
    <t>百色市县级小计</t>
  </si>
  <si>
    <t>田东县</t>
  </si>
  <si>
    <t>平果市</t>
  </si>
  <si>
    <t>德保县</t>
  </si>
  <si>
    <t>靖西市</t>
  </si>
  <si>
    <t>那坡县</t>
  </si>
  <si>
    <t>凌云县</t>
  </si>
  <si>
    <t>乐业县</t>
  </si>
  <si>
    <t>田林县</t>
  </si>
  <si>
    <t>隆林各族自治县</t>
  </si>
  <si>
    <t>西林县</t>
  </si>
  <si>
    <t>河池市小计</t>
  </si>
  <si>
    <t>河池市本级</t>
  </si>
  <si>
    <t>河池市城区小计</t>
  </si>
  <si>
    <t>金城江区</t>
  </si>
  <si>
    <t>宜州区</t>
  </si>
  <si>
    <t>河池市县级小计</t>
  </si>
  <si>
    <t>罗城仫佬族自治县</t>
  </si>
  <si>
    <t>环江毛南族自治县</t>
  </si>
  <si>
    <t>南丹县</t>
  </si>
  <si>
    <t>天峨县</t>
  </si>
  <si>
    <t>凤山县</t>
  </si>
  <si>
    <t>东兰县</t>
  </si>
  <si>
    <t>巴马瑶族自治县</t>
  </si>
  <si>
    <t>都安瑶族自治县</t>
  </si>
  <si>
    <t>大化瑶族自治县</t>
  </si>
  <si>
    <t>来宾市小计</t>
  </si>
  <si>
    <t>来宾市本级</t>
  </si>
  <si>
    <t>来宾市城区小计</t>
  </si>
  <si>
    <t>兴宾区</t>
  </si>
  <si>
    <t>来宾市县级小计</t>
  </si>
  <si>
    <t>象州县</t>
  </si>
  <si>
    <t>武宣县</t>
  </si>
  <si>
    <t>金秀瑶族自治县</t>
  </si>
  <si>
    <t>忻城县</t>
  </si>
  <si>
    <t>合山市</t>
  </si>
  <si>
    <t>崇左市小计</t>
  </si>
  <si>
    <t>崇左市本级</t>
  </si>
  <si>
    <t>崇左市城区小计</t>
  </si>
  <si>
    <t>江州区</t>
  </si>
  <si>
    <t>崇左市县级小计</t>
  </si>
  <si>
    <t>天等县</t>
  </si>
  <si>
    <t>大新县</t>
  </si>
  <si>
    <t>龙州县</t>
  </si>
  <si>
    <t>宁明县</t>
  </si>
  <si>
    <t>扶绥县</t>
  </si>
  <si>
    <t>凭祥市</t>
  </si>
  <si>
    <t>附件1-2</t>
  </si>
  <si>
    <t xml:space="preserve">     项目名称
  地区</t>
  </si>
  <si>
    <t>农业对外开放合作试验区</t>
  </si>
  <si>
    <t>广西供粤港澳大湾区和出口农产品示范基地</t>
  </si>
  <si>
    <t>桂台农业合作示范基地</t>
  </si>
  <si>
    <t>农民丰收节</t>
  </si>
  <si>
    <t>农村合作经济监测统计</t>
  </si>
  <si>
    <t>农村固定观察点</t>
  </si>
  <si>
    <t>农村经济监测统计</t>
  </si>
  <si>
    <t>农民负担监测点监测统计</t>
  </si>
  <si>
    <t>生猪固定监测村监测</t>
  </si>
  <si>
    <t>农情与农业灾害应急数据统计</t>
  </si>
  <si>
    <t>农作物生态区域动态监测</t>
  </si>
  <si>
    <t>广西耕地质量监测、土壤墒情监测和肥料信息调查监测体系建设</t>
  </si>
  <si>
    <t>垦区改革与发展质量监测</t>
  </si>
  <si>
    <t>农产品质量安全监测</t>
  </si>
  <si>
    <t>乡镇农产品质量安全监管能力提升</t>
  </si>
  <si>
    <t>县级农产品质量安全监测机构能力提升</t>
  </si>
  <si>
    <t>农田土壤及农产品重金属污染定位预警监测</t>
  </si>
  <si>
    <t>饲料安全与质量控制</t>
  </si>
  <si>
    <t>兽药、畜禽屠宰和畜牧产品质量安全监管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</si>
</sst>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#,##0.00_ "/>
    <numFmt numFmtId="165" formatCode="#,##0.00_);[Red]\(#,##0.00\)"/>
    <numFmt numFmtId="167" formatCode="0.0_ "/>
    <numFmt numFmtId="166" formatCode="#,##0.0000_);[Red]\(#,##0.0000\)"/>
  </numFmts>
  <fonts count="16">
    <font>
      <name val="Arial"/>
      <sz val="10"/>
    </font>
    <font>
      <name val="宋体"/>
      <charset val="134"/>
      <sz val="12"/>
    </font>
    <font>
      <name val="黑体"/>
      <charset val="134"/>
      <sz val="12"/>
    </font>
    <font>
      <name val="仿宋_GB2312"/>
      <charset val="134"/>
      <sz val="10"/>
    </font>
    <font>
      <name val="方正小标宋简体"/>
      <charset val="134"/>
      <sz val="22"/>
    </font>
    <font>
      <name val="宋体"/>
      <b/>
      <charset val="134"/>
      <sz val="11"/>
    </font>
    <font>
      <name val="黑体"/>
      <b/>
      <charset val="134"/>
      <sz val="10"/>
    </font>
    <font>
      <name val="宋体"/>
      <b/>
      <charset val="134"/>
      <sz val="10"/>
    </font>
    <font>
      <name val="宋体"/>
      <b/>
      <charset val="134"/>
      <sz val="11"/>
    </font>
    <font>
      <name val="宋体"/>
      <charset val="134"/>
      <sz val="11"/>
    </font>
    <font>
      <name val="宋体"/>
      <charset val="134"/>
      <sz val="11"/>
    </font>
    <font>
      <name val="宋体"/>
      <charset val="134"/>
      <sz val="10"/>
    </font>
    <font>
      <name val="宋体"/>
      <b/>
      <charset val="134"/>
      <sz val="10"/>
    </font>
    <font>
      <name val="宋体"/>
      <sz val="10"/>
    </font>
    <font>
      <name val="宋体"/>
      <charset val="134"/>
      <sz val="10"/>
    </font>
    <font>
      <name val="宋体"/>
      <sz val="1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73">
    <xf numFmtId="0" fontId="0" fillId="0" borderId="0" xfId="0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  <protection locked="0" hidden="0"/>
    </xf>
    <xf numFmtId="164" fontId="1" fillId="0" borderId="0" xfId="0" applyNumberFormat="1" applyFont="1" applyFill="1" applyBorder="1">
      <alignment vertical="center"/>
    </xf>
    <xf numFmtId="164" fontId="2" fillId="0" borderId="0" xfId="0" applyNumberFormat="1" applyFont="1" applyFill="1" applyBorder="1" applyAlignment="1">
      <alignment horizontal="left" vertical="center" wrapText="1"/>
      <protection locked="0" hidden="0"/>
    </xf>
    <xf numFmtId="164" fontId="3" fillId="0" borderId="0" xfId="0" applyNumberFormat="1" applyFont="1" applyFill="1" applyBorder="1" applyAlignment="1">
      <alignment horizontal="center" vertical="center" wrapText="1"/>
      <protection locked="0" hidden="0"/>
    </xf>
    <xf numFmtId="164" fontId="4" fillId="0" borderId="0" xfId="0" applyNumberFormat="1" applyFont="1" applyFill="1" applyAlignment="1">
      <alignment horizontal="center" vertical="center" wrapText="1"/>
      <protection locked="0" hidden="0"/>
    </xf>
    <xf numFmtId="164" fontId="5" fillId="0" borderId="0" xfId="0" applyNumberFormat="1" applyFont="1" applyFill="1" applyBorder="1" applyAlignment="1">
      <alignment vertical="center" wrapText="1"/>
      <protection locked="0" hidden="0"/>
    </xf>
    <xf numFmtId="164" fontId="5" fillId="0" borderId="0" xfId="0" applyNumberFormat="1" applyFont="1" applyFill="1" applyBorder="1" applyAlignment="1">
      <alignment horizontal="center" vertical="center" wrapText="1"/>
      <protection locked="0" hidden="0"/>
    </xf>
    <xf numFmtId="164" fontId="5" fillId="0" borderId="0" xfId="0" applyNumberFormat="1" applyFont="1" applyFill="1" applyBorder="1">
      <alignment vertical="center"/>
      <protection locked="0" hidden="0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/>
      <protection locked="0" hidden="0"/>
    </xf>
    <xf numFmtId="164" fontId="6" fillId="0" borderId="1" xfId="0" applyNumberFormat="1" applyFont="1" applyFill="1" applyBorder="1" applyAlignment="1">
      <alignment horizontal="center" vertical="center" wrapText="1"/>
      <protection locked="0" hidden="0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>
      <alignment vertical="center"/>
    </xf>
    <xf numFmtId="164" fontId="8" fillId="0" borderId="1" xfId="1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  <protection locked="0" hidden="0"/>
    </xf>
    <xf numFmtId="164" fontId="9" fillId="0" borderId="0" xfId="0" applyNumberFormat="1" applyFont="1" applyFill="1" applyBorder="1">
      <alignment vertical="center"/>
    </xf>
    <xf numFmtId="164" fontId="9" fillId="0" borderId="1" xfId="1" applyNumberFormat="1" applyFont="1" applyFill="1" applyBorder="1" applyAlignment="1">
      <alignment horizontal="left" vertical="center" wrapText="1"/>
      <protection locked="0" hidden="0"/>
    </xf>
    <xf numFmtId="164" fontId="9" fillId="0" borderId="1" xfId="0" applyNumberFormat="1" applyFont="1" applyFill="1" applyBorder="1" applyAlignment="1">
      <alignment horizontal="right" vertical="center" wrapText="1"/>
      <protection locked="0" hidden="0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  <protection locked="0" hidden="0"/>
    </xf>
    <xf numFmtId="164" fontId="9" fillId="0" borderId="1" xfId="0" applyNumberFormat="1" applyFont="1" applyFill="1" applyBorder="1" applyAlignment="1">
      <alignment horizontal="center" vertical="center" wrapText="1"/>
      <protection locked="0" hidden="0"/>
    </xf>
    <xf numFmtId="164" fontId="10" fillId="0" borderId="1" xfId="0" applyNumberFormat="1" applyFont="1" applyFill="1" applyBorder="1" applyAlignment="1">
      <alignment horizontal="left" vertical="center" wrapText="1"/>
      <protection locked="0" hidden="0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center" wrapText="1"/>
      <protection locked="0" hidden="0"/>
    </xf>
    <xf numFmtId="164" fontId="9" fillId="0" borderId="1" xfId="1" applyNumberFormat="1" applyFont="1" applyFill="1" applyBorder="1" applyAlignment="1">
      <alignment horizontal="right" vertical="center" wrapText="1"/>
      <protection locked="0" hidden="0"/>
    </xf>
    <xf numFmtId="164" fontId="9" fillId="0" borderId="1" xfId="1" applyNumberFormat="1" applyFont="1" applyFill="1" applyBorder="1" applyAlignment="1">
      <alignment horizontal="center" vertical="center" wrapText="1"/>
      <protection locked="0" hidden="0"/>
    </xf>
    <xf numFmtId="164" fontId="8" fillId="0" borderId="1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>
      <alignment vertical="center"/>
      <protection locked="0" hidden="0"/>
    </xf>
    <xf numFmtId="164" fontId="10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>
      <alignment vertical="center"/>
    </xf>
    <xf numFmtId="164" fontId="10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>
      <alignment vertical="center"/>
      <protection locked="0" hidden="0"/>
    </xf>
    <xf numFmtId="164" fontId="6" fillId="0" borderId="2" xfId="0" applyNumberFormat="1" applyFont="1" applyFill="1" applyBorder="1" applyAlignment="1">
      <alignment horizontal="center" vertical="center" wrapText="1"/>
      <protection locked="0" hidden="0"/>
    </xf>
    <xf numFmtId="164" fontId="6" fillId="0" borderId="3" xfId="0" applyNumberFormat="1" applyFont="1" applyFill="1" applyBorder="1" applyAlignment="1">
      <alignment horizontal="center" vertical="center" wrapText="1"/>
      <protection locked="0" hidden="0"/>
    </xf>
    <xf numFmtId="164" fontId="6" fillId="0" borderId="4" xfId="0" applyNumberFormat="1" applyFont="1" applyFill="1" applyBorder="1" applyAlignment="1">
      <alignment horizontal="center" vertical="center" wrapText="1"/>
      <protection locked="0" hidden="0"/>
    </xf>
    <xf numFmtId="164" fontId="6" fillId="0" borderId="5" xfId="0" applyNumberFormat="1" applyFont="1" applyFill="1" applyBorder="1" applyAlignment="1">
      <alignment horizontal="center" vertical="center" wrapText="1"/>
      <protection locked="0" hidden="0"/>
    </xf>
    <xf numFmtId="164" fontId="6" fillId="0" borderId="6" xfId="0" applyNumberFormat="1" applyFont="1" applyFill="1" applyBorder="1" applyAlignment="1">
      <alignment horizontal="center" vertical="center" wrapText="1"/>
      <protection locked="0" hidden="0"/>
    </xf>
    <xf numFmtId="164" fontId="6" fillId="0" borderId="7" xfId="0" applyNumberFormat="1" applyFont="1" applyFill="1" applyBorder="1" applyAlignment="1">
      <alignment horizontal="center" vertical="center" wrapText="1"/>
      <protection locked="0" hidden="0"/>
    </xf>
    <xf numFmtId="164" fontId="6" fillId="0" borderId="8" xfId="0" applyNumberFormat="1" applyFont="1" applyFill="1" applyBorder="1" applyAlignment="1">
      <alignment horizontal="center" vertical="center" wrapText="1"/>
      <protection locked="0" hidden="0"/>
    </xf>
    <xf numFmtId="164" fontId="6" fillId="0" borderId="9" xfId="0" applyNumberFormat="1" applyFont="1" applyFill="1" applyBorder="1" applyAlignment="1">
      <alignment horizontal="center" vertical="center" wrapText="1"/>
      <protection locked="0" hidden="0"/>
    </xf>
    <xf numFmtId="164" fontId="6" fillId="0" borderId="10" xfId="0" applyNumberFormat="1" applyFont="1" applyFill="1" applyBorder="1" applyAlignment="1">
      <alignment horizontal="center" vertical="center" wrapText="1"/>
      <protection locked="0" hidden="0"/>
    </xf>
    <xf numFmtId="164" fontId="6" fillId="0" borderId="11" xfId="0" applyNumberFormat="1" applyFont="1" applyFill="1" applyBorder="1" applyAlignment="1">
      <alignment horizontal="center" vertical="center" wrapText="1"/>
      <protection locked="0" hidden="0"/>
    </xf>
    <xf numFmtId="164" fontId="6" fillId="0" borderId="0" xfId="0" applyNumberFormat="1" applyFont="1" applyFill="1" applyAlignment="1">
      <alignment horizontal="center" vertical="center" wrapText="1"/>
      <protection locked="0" hidden="0"/>
    </xf>
    <xf numFmtId="164" fontId="6" fillId="0" borderId="12" xfId="0" applyNumberFormat="1" applyFont="1" applyFill="1" applyBorder="1" applyAlignment="1">
      <alignment horizontal="center" vertical="center" wrapText="1"/>
      <protection locked="0" hidden="0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  <protection locked="0" hidden="0"/>
    </xf>
    <xf numFmtId="165" fontId="11" fillId="0" borderId="1" xfId="0" applyNumberFormat="1" applyFont="1" applyFill="1" applyBorder="1" applyAlignment="1">
      <alignment horizontal="right" vertical="center" wrapText="1"/>
      <protection locked="0" hidden="0"/>
    </xf>
    <xf numFmtId="164" fontId="11" fillId="0" borderId="1" xfId="0" applyNumberFormat="1" applyFont="1" applyFill="1" applyBorder="1" applyAlignment="1">
      <alignment horizontal="right" vertical="center" wrapText="1"/>
      <protection locked="0" hidden="0"/>
    </xf>
    <xf numFmtId="164" fontId="11" fillId="0" borderId="0" xfId="0" applyNumberFormat="1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  <protection locked="0" hidden="0"/>
    </xf>
    <xf numFmtId="166" fontId="11" fillId="0" borderId="1" xfId="0" applyNumberFormat="1" applyFont="1" applyFill="1" applyBorder="1" applyAlignment="1">
      <alignment horizontal="right" vertical="center" wrapText="1"/>
      <protection locked="0" hidden="0"/>
    </xf>
    <xf numFmtId="167" fontId="14" fillId="0" borderId="1" xfId="1" applyNumberFormat="1" applyFont="1" applyFill="1" applyBorder="1" applyAlignment="1">
      <alignment horizontal="center" vertical="center" wrapText="1"/>
      <protection locked="0" hidden="0"/>
    </xf>
    <xf numFmtId="167" fontId="7" fillId="0" borderId="1" xfId="1" applyNumberFormat="1" applyFont="1" applyFill="1" applyBorder="1" applyAlignment="1">
      <alignment horizontal="center" vertical="center" wrapText="1"/>
      <protection locked="0" hidden="0"/>
    </xf>
    <xf numFmtId="164" fontId="11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right" vertical="center" wrapText="1"/>
      <protection locked="0" hidden="0"/>
    </xf>
    <xf numFmtId="164" fontId="12" fillId="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  <protection locked="0" hidden="0"/>
    </xf>
    <xf numFmtId="167" fontId="1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 wrapText="1"/>
      <protection locked="0" hidden="0"/>
    </xf>
  </cellXfs>
  <cellStyles count="2">
    <cellStyle name="常规" xfId="0" builtinId="0"/>
    <cellStyle name="常规_直99_2005年一般性转移支付基础测算数据" xfId="1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externalLink" Target="externalLinks/externalLink2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506313</xdr:rowOff>
    </xdr:from>
    <xdr:to>
      <xdr:col>1</xdr:col>
      <xdr:colOff>0</xdr:colOff>
      <xdr:row>5</xdr:row>
      <xdr:rowOff>12189</xdr:rowOff>
    </xdr:to>
    <xdr:cxnSp macro="">
      <xdr:nvCxnSpPr>
        <xdr:cNvPr id="2" name="line"/>
        <xdr:cNvSpPr/>
        <xdr:cNvCxnSpPr/>
      </xdr:nvCxnSpPr>
      <xdr:spPr>
        <a:xfrm>
          <a:off x="635" y="1129030"/>
          <a:ext cx="975995" cy="191770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8005</xdr:colOff>
      <xdr:row>6</xdr:row>
      <xdr:rowOff>0</xdr:rowOff>
    </xdr:to>
    <xdr:cxnSp macro="">
      <xdr:nvCxnSpPr>
        <xdr:cNvPr id="2" name="line"/>
        <xdr:cNvSpPr/>
        <xdr:cNvCxnSpPr/>
      </xdr:nvCxnSpPr>
      <xdr:spPr>
        <a:xfrm>
          <a:off x="0" y="962025"/>
          <a:ext cx="1113790" cy="182880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\data\home\gxxc\&#21457;&#25991;\&#20892;&#19994;&#20892;&#26449;&#21381;\&#20892;&#19994;&#29983;&#20135;&#65288;&#20135;&#19994;&#65289;&#21457;&#23637;&#36164;&#37329;\&#33258;&#27835;&#21306;&#36164;&#37329;\\Users\lenovo\Desktop\&#23545;&#19979;&#36716;&#31227;&#25903;&#20184;&#24180;&#24230;&#39044;&#31639;&#34920;.xlsx" TargetMode="External"/></Relationships>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\Users\lenovo\Desktop\&#23545;&#19979;&#36716;&#31227;&#25903;&#20184;&#24180;&#24230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xxx2"/>
      <sheetName val="xxx5"/>
      <sheetName val="xxx6"/>
      <sheetName val="xxx7"/>
      <sheetName val="xxx8"/>
      <sheetName val="xxx9"/>
      <sheetName val="xxx10"/>
      <sheetName val="xxx11"/>
      <sheetName val="xxx12"/>
      <sheetName val="xxx13"/>
      <sheetName val="xxx14"/>
      <sheetName val="xxx15"/>
      <sheetName val="xxx16"/>
      <sheetName val="xxx20"/>
      <sheetName val="xxx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xxx2"/>
      <sheetName val="xxx5"/>
      <sheetName val="xxx6"/>
      <sheetName val="xxx7"/>
      <sheetName val="xxx8"/>
      <sheetName val="xxx9"/>
      <sheetName val="xxx10"/>
      <sheetName val="xxx11"/>
      <sheetName val="xxx12"/>
      <sheetName val="xxx13"/>
      <sheetName val="xxx14"/>
      <sheetName val="xxx15"/>
      <sheetName val="xxx16"/>
      <sheetName val="xxx20"/>
      <sheetName val="xxx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A3453"/>
  <sheetViews>
    <sheetView tabSelected="1" workbookViewId="0" showZeros="0" zoomScale="80">
      <pane xSplit="1" ySplit="5" topLeftCell="B6" state="frozen" activePane="bottomRight"/>
      <selection pane="bottomRight" activeCell="Q9" sqref="Q9"/>
    </sheetView>
  </sheetViews>
  <sheetFormatPr defaultRowHeight="14.25" defaultColWidth="10"/>
  <cols>
    <col min="1" max="1" customWidth="1" width="14.644531" style="1"/>
    <col min="2" max="2" customWidth="1" width="13.5703125" style="2"/>
    <col min="3" max="3" customWidth="1" width="13.386719" style="2"/>
    <col min="4" max="4" customWidth="1" width="12.140625" style="2"/>
    <col min="5" max="5" customWidth="1" width="12.6640625" style="2"/>
    <col min="6" max="7" customWidth="1" width="12.675781" style="2"/>
    <col min="8" max="8" customWidth="1" width="13.207031" style="2"/>
    <col min="9" max="10" customWidth="1" width="11.9609375" style="2"/>
    <col min="11" max="11" customWidth="1" width="10.167969" style="2"/>
    <col min="12" max="12" customWidth="1" width="10.5234375" style="2"/>
    <col min="13" max="13" customWidth="1" width="9.636719" style="3"/>
    <col min="14" max="14" customWidth="1" width="12.3125" style="2"/>
    <col min="15" max="15" customWidth="1" width="12.3203125" style="2"/>
    <col min="16" max="16" customWidth="1" width="9.625" style="4"/>
    <col min="17" max="17" customWidth="1" width="13.207031" style="4"/>
    <col min="18" max="18" customWidth="1" width="12.3125" style="4"/>
    <col min="19" max="19" customWidth="1" width="11.9609375" style="4"/>
    <col min="20" max="20" customWidth="1" width="10.0" style="2"/>
    <col min="21" max="21" customWidth="1" width="10.53125" style="2"/>
    <col min="22" max="22" customWidth="1" width="9.425781" style="2"/>
    <col min="23" max="23" customWidth="1" width="9.636719" style="2"/>
    <col min="24" max="24" customWidth="1" width="12.3125" style="2"/>
    <col min="25" max="25" customWidth="1" width="12.140625" style="2"/>
    <col min="26" max="26" customWidth="1" width="9.464844" style="2"/>
    <col min="27" max="27" customWidth="1" width="10.1796875" style="2"/>
    <col min="28" max="28" customWidth="1" width="12.425781" style="4"/>
    <col min="29" max="16384" customWidth="0" width="10.285156" style="4"/>
  </cols>
  <sheetData>
    <row r="1" spans="8:8" ht="18.0" customHeight="1">
      <c r="A1" s="5" t="s">
        <v>0</v>
      </c>
      <c r="B1" s="6"/>
      <c r="C1" s="6"/>
      <c r="M1" s="2" t="s">
        <v>1</v>
      </c>
    </row>
    <row r="2" spans="8:8" ht="30.75" customHeight="1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8:8" ht="42.0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10" t="s">
        <v>3</v>
      </c>
    </row>
    <row r="4" spans="8:8" s="11" ht="25.5" customFormat="1" customHeight="1">
      <c r="A4" s="12" t="s">
        <v>4</v>
      </c>
      <c r="B4" s="13" t="s">
        <v>5</v>
      </c>
      <c r="C4" s="13" t="s">
        <v>6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 t="s">
        <v>7</v>
      </c>
      <c r="O4" s="13"/>
      <c r="P4" s="13"/>
      <c r="Q4" s="13" t="s">
        <v>8</v>
      </c>
      <c r="R4" s="13"/>
      <c r="S4" s="13"/>
      <c r="T4" s="13" t="s">
        <v>9</v>
      </c>
      <c r="U4" s="13" t="s">
        <v>10</v>
      </c>
      <c r="V4" s="13" t="s">
        <v>11</v>
      </c>
      <c r="W4" s="13" t="s">
        <v>12</v>
      </c>
      <c r="X4" s="13" t="s">
        <v>13</v>
      </c>
      <c r="Y4" s="13" t="s">
        <v>14</v>
      </c>
      <c r="Z4" s="13" t="s">
        <v>15</v>
      </c>
      <c r="AA4" s="13" t="s">
        <v>16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</row>
    <row r="5" spans="8:8" s="11" ht="122.0" customFormat="1" customHeight="1">
      <c r="A5" s="12"/>
      <c r="B5" s="13"/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17</v>
      </c>
      <c r="O5" s="13" t="s">
        <v>28</v>
      </c>
      <c r="P5" s="13" t="s">
        <v>29</v>
      </c>
      <c r="Q5" s="13" t="s">
        <v>17</v>
      </c>
      <c r="R5" s="13" t="s">
        <v>30</v>
      </c>
      <c r="S5" s="13" t="s">
        <v>31</v>
      </c>
      <c r="T5" s="13"/>
      <c r="U5" s="13"/>
      <c r="V5" s="13"/>
      <c r="W5" s="13"/>
      <c r="X5" s="13"/>
      <c r="Y5" s="13"/>
      <c r="Z5" s="13"/>
      <c r="AA5" s="13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</row>
    <row r="6" spans="8:8" s="15" ht="35.1" customFormat="1" customHeight="1">
      <c r="A6" s="16" t="s">
        <v>5</v>
      </c>
      <c r="B6" s="17">
        <f t="shared" si="0" ref="B6:AA6">B7+B8+B9</f>
        <v>52934.0</v>
      </c>
      <c r="C6" s="17">
        <f t="shared" si="0"/>
        <v>25175.0</v>
      </c>
      <c r="D6" s="17">
        <f t="shared" si="0"/>
        <v>1000.0</v>
      </c>
      <c r="E6" s="17">
        <f t="shared" si="0"/>
        <v>3600.0</v>
      </c>
      <c r="F6" s="17">
        <f t="shared" si="0"/>
        <v>2500.0</v>
      </c>
      <c r="G6" s="17">
        <f t="shared" si="0"/>
        <v>2000.0</v>
      </c>
      <c r="H6" s="17">
        <f t="shared" si="0"/>
        <v>4300.0</v>
      </c>
      <c r="I6" s="17">
        <f t="shared" si="0"/>
        <v>7200.0</v>
      </c>
      <c r="J6" s="17">
        <f t="shared" si="0"/>
        <v>2850.0</v>
      </c>
      <c r="K6" s="17">
        <f t="shared" si="0"/>
        <v>700.0</v>
      </c>
      <c r="L6" s="17">
        <f t="shared" si="0"/>
        <v>425.0</v>
      </c>
      <c r="M6" s="17">
        <f t="shared" si="0"/>
        <v>600.0</v>
      </c>
      <c r="N6" s="17">
        <f t="shared" si="0"/>
        <v>7393.0</v>
      </c>
      <c r="O6" s="17">
        <f t="shared" si="0"/>
        <v>6513.0</v>
      </c>
      <c r="P6" s="17">
        <f t="shared" si="0"/>
        <v>880.0</v>
      </c>
      <c r="Q6" s="17">
        <f t="shared" si="0"/>
        <v>10430.0</v>
      </c>
      <c r="R6" s="17">
        <f t="shared" si="0"/>
        <v>1130.0</v>
      </c>
      <c r="S6" s="17">
        <f t="shared" si="0"/>
        <v>9300.0</v>
      </c>
      <c r="T6" s="18">
        <f t="shared" si="0"/>
        <v>500.0</v>
      </c>
      <c r="U6" s="17">
        <f t="shared" si="0"/>
        <v>450.0</v>
      </c>
      <c r="V6" s="17">
        <f t="shared" si="0"/>
        <v>450.0</v>
      </c>
      <c r="W6" s="17">
        <f t="shared" si="0"/>
        <v>100.0</v>
      </c>
      <c r="X6" s="17">
        <f t="shared" si="0"/>
        <v>6018.0</v>
      </c>
      <c r="Y6" s="17">
        <f t="shared" si="0"/>
        <v>1000.0</v>
      </c>
      <c r="Z6" s="17">
        <f t="shared" si="0"/>
        <v>868.0</v>
      </c>
      <c r="AA6" s="17">
        <f t="shared" si="0"/>
        <v>550.0</v>
      </c>
    </row>
    <row r="7" spans="8:8" s="15" ht="35.1" customFormat="1" customHeight="1">
      <c r="A7" s="16" t="s">
        <v>32</v>
      </c>
      <c r="B7" s="17">
        <f t="shared" si="1" ref="B7:K7">B11+B28+B42+B63+B74+B82+B90+B98+B107+B118+B127+B143+B158+B168</f>
        <v>7681.38</v>
      </c>
      <c r="C7" s="17">
        <f t="shared" si="1"/>
        <v>1654.62</v>
      </c>
      <c r="D7" s="17">
        <f t="shared" si="1"/>
        <v>0.0</v>
      </c>
      <c r="E7" s="17">
        <f t="shared" si="1"/>
        <v>0.0</v>
      </c>
      <c r="F7" s="17">
        <f t="shared" si="1"/>
        <v>310.0</v>
      </c>
      <c r="G7" s="17">
        <f t="shared" si="1"/>
        <v>0.0</v>
      </c>
      <c r="H7" s="17">
        <f t="shared" si="1"/>
        <v>965.0</v>
      </c>
      <c r="I7" s="17">
        <f t="shared" si="1"/>
        <v>14.17</v>
      </c>
      <c r="J7" s="17">
        <f t="shared" si="1"/>
        <v>320.0</v>
      </c>
      <c r="K7" s="17">
        <f t="shared" si="1"/>
        <v>0.0</v>
      </c>
      <c r="L7" s="17">
        <f>L11+L28+L127+L143+L158</f>
        <v>45.45</v>
      </c>
      <c r="M7" s="17">
        <v>0.0</v>
      </c>
      <c r="N7" s="17">
        <f t="shared" si="2" ref="N7:AA7">N11+N28+N42+N63+N74+N82+N90+N98+N107+N118+N127+N143+N158+N168</f>
        <v>3973.6200000000003</v>
      </c>
      <c r="O7" s="17">
        <f t="shared" si="2"/>
        <v>3971.1200000000003</v>
      </c>
      <c r="P7" s="17">
        <f t="shared" si="2"/>
        <v>2.5</v>
      </c>
      <c r="Q7" s="17">
        <f t="shared" si="2"/>
        <v>1300.0</v>
      </c>
      <c r="R7" s="17">
        <f t="shared" si="2"/>
        <v>0.0</v>
      </c>
      <c r="S7" s="17">
        <f t="shared" si="2"/>
        <v>1300.0</v>
      </c>
      <c r="T7" s="18">
        <f t="shared" si="2"/>
        <v>0.0</v>
      </c>
      <c r="U7" s="17">
        <f t="shared" si="2"/>
        <v>220.0</v>
      </c>
      <c r="V7" s="17">
        <f t="shared" si="2"/>
        <v>0.0</v>
      </c>
      <c r="W7" s="17">
        <f t="shared" si="2"/>
        <v>0.0</v>
      </c>
      <c r="X7" s="17">
        <f t="shared" si="2"/>
        <v>0.0</v>
      </c>
      <c r="Y7" s="17">
        <f t="shared" si="2"/>
        <v>238.0</v>
      </c>
      <c r="Z7" s="17">
        <f t="shared" si="2"/>
        <v>295.14</v>
      </c>
      <c r="AA7" s="17">
        <f t="shared" si="2"/>
        <v>0.0</v>
      </c>
    </row>
    <row r="8" spans="8:8" s="15" ht="35.1" customFormat="1" customHeight="1">
      <c r="A8" s="16" t="s">
        <v>33</v>
      </c>
      <c r="B8" s="17">
        <f t="shared" si="3" ref="B8:K8">B12+B29+B43+B64+B75+B83+B91+B99+B108+B119+B128+B144+B159+B169</f>
        <v>12873.69</v>
      </c>
      <c r="C8" s="17">
        <f t="shared" si="3"/>
        <v>4680.56</v>
      </c>
      <c r="D8" s="17">
        <f t="shared" si="3"/>
        <v>199.0</v>
      </c>
      <c r="E8" s="17">
        <f t="shared" si="3"/>
        <v>450.0</v>
      </c>
      <c r="F8" s="17">
        <f t="shared" si="3"/>
        <v>690.0</v>
      </c>
      <c r="G8" s="17">
        <f t="shared" si="3"/>
        <v>200.0</v>
      </c>
      <c r="H8" s="17">
        <f t="shared" si="3"/>
        <v>740.0</v>
      </c>
      <c r="I8" s="17">
        <f t="shared" si="3"/>
        <v>1287.11</v>
      </c>
      <c r="J8" s="17">
        <f t="shared" si="3"/>
        <v>600.0</v>
      </c>
      <c r="K8" s="17">
        <f t="shared" si="3"/>
        <v>100.0</v>
      </c>
      <c r="L8" s="17">
        <f>L12+L29+L144+L159</f>
        <v>114.45</v>
      </c>
      <c r="M8" s="17">
        <f t="shared" si="4" ref="M8:AA8">M12+M29+M43+M64+M75+M83+M91+M99+M108+M119+M128+M144+M159+M169</f>
        <v>300.0</v>
      </c>
      <c r="N8" s="17">
        <f t="shared" si="4"/>
        <v>940.92</v>
      </c>
      <c r="O8" s="17">
        <f t="shared" si="4"/>
        <v>774.12</v>
      </c>
      <c r="P8" s="17">
        <f t="shared" si="4"/>
        <v>166.8</v>
      </c>
      <c r="Q8" s="17">
        <f t="shared" si="4"/>
        <v>3120.0</v>
      </c>
      <c r="R8" s="17">
        <f t="shared" si="4"/>
        <v>275.0</v>
      </c>
      <c r="S8" s="17">
        <f t="shared" si="4"/>
        <v>2845.0</v>
      </c>
      <c r="T8" s="18">
        <f t="shared" si="4"/>
        <v>160.0</v>
      </c>
      <c r="U8" s="17">
        <f t="shared" si="4"/>
        <v>20.0</v>
      </c>
      <c r="V8" s="17">
        <f t="shared" si="4"/>
        <v>60.0</v>
      </c>
      <c r="W8" s="17">
        <f t="shared" si="4"/>
        <v>0.0</v>
      </c>
      <c r="X8" s="17">
        <f t="shared" si="4"/>
        <v>3224.98</v>
      </c>
      <c r="Y8" s="17">
        <f t="shared" si="4"/>
        <v>370.0</v>
      </c>
      <c r="Z8" s="17">
        <f t="shared" si="4"/>
        <v>181.02999999999997</v>
      </c>
      <c r="AA8" s="17">
        <f t="shared" si="4"/>
        <v>116.2</v>
      </c>
    </row>
    <row r="9" spans="8:8" s="15" ht="35.1" customFormat="1" customHeight="1">
      <c r="A9" s="16" t="s">
        <v>34</v>
      </c>
      <c r="B9" s="17">
        <f t="shared" si="5" ref="B9:K9">B21+B35+B50+B68+B79+B86+B94+B103+B111+B122+B131+B147+B161+B171</f>
        <v>32378.93</v>
      </c>
      <c r="C9" s="17">
        <f t="shared" si="5"/>
        <v>18839.82</v>
      </c>
      <c r="D9" s="17">
        <f t="shared" si="5"/>
        <v>801.0</v>
      </c>
      <c r="E9" s="17">
        <f t="shared" si="5"/>
        <v>3150.0</v>
      </c>
      <c r="F9" s="17">
        <f t="shared" si="5"/>
        <v>1500.0</v>
      </c>
      <c r="G9" s="17">
        <f t="shared" si="5"/>
        <v>1800.0</v>
      </c>
      <c r="H9" s="17">
        <f t="shared" si="5"/>
        <v>2595.0</v>
      </c>
      <c r="I9" s="17">
        <f t="shared" si="5"/>
        <v>5898.72</v>
      </c>
      <c r="J9" s="17">
        <f t="shared" si="5"/>
        <v>1930.0</v>
      </c>
      <c r="K9" s="17">
        <f t="shared" si="5"/>
        <v>600.0</v>
      </c>
      <c r="L9" s="17">
        <f>L21+L35+L147+L161</f>
        <v>265.1</v>
      </c>
      <c r="M9" s="17">
        <f t="shared" si="6" ref="M9:AA9">M21+M35+M50+M68+M79+M86+M94+M103+M111+M122+M131+M147+M161+M171</f>
        <v>300.0</v>
      </c>
      <c r="N9" s="17">
        <f t="shared" si="6"/>
        <v>2478.46</v>
      </c>
      <c r="O9" s="17">
        <f t="shared" si="6"/>
        <v>1767.7600000000002</v>
      </c>
      <c r="P9" s="17">
        <f t="shared" si="6"/>
        <v>710.7</v>
      </c>
      <c r="Q9" s="17">
        <f t="shared" si="6"/>
        <v>6010.0</v>
      </c>
      <c r="R9" s="17">
        <f t="shared" si="6"/>
        <v>855.0</v>
      </c>
      <c r="S9" s="17">
        <f t="shared" si="6"/>
        <v>5155.0</v>
      </c>
      <c r="T9" s="18">
        <f t="shared" si="6"/>
        <v>340.0</v>
      </c>
      <c r="U9" s="17">
        <f t="shared" si="6"/>
        <v>210.0</v>
      </c>
      <c r="V9" s="17">
        <f t="shared" si="6"/>
        <v>390.0</v>
      </c>
      <c r="W9" s="17">
        <f t="shared" si="6"/>
        <v>100.0</v>
      </c>
      <c r="X9" s="17">
        <f t="shared" si="6"/>
        <v>2793.02</v>
      </c>
      <c r="Y9" s="17">
        <f t="shared" si="6"/>
        <v>392.0</v>
      </c>
      <c r="Z9" s="17">
        <f t="shared" si="6"/>
        <v>391.83</v>
      </c>
      <c r="AA9" s="17">
        <f t="shared" si="6"/>
        <v>433.8</v>
      </c>
    </row>
    <row r="10" spans="8:8" s="15" ht="35.1" customFormat="1" customHeight="1">
      <c r="A10" s="16" t="s">
        <v>35</v>
      </c>
      <c r="B10" s="19">
        <f t="shared" si="7" ref="B10:B73">C10+N10+Q10+T10+U10+V10+W10+X10+Y10+Z10+AA10</f>
        <v>5660.94</v>
      </c>
      <c r="C10" s="17">
        <f t="shared" si="8" ref="C10:K10">C11+C12+C21</f>
        <v>1237.53</v>
      </c>
      <c r="D10" s="17">
        <f t="shared" si="8"/>
        <v>140.0</v>
      </c>
      <c r="E10" s="17">
        <f t="shared" si="8"/>
        <v>0.0</v>
      </c>
      <c r="F10" s="17">
        <f t="shared" si="8"/>
        <v>0.0</v>
      </c>
      <c r="G10" s="17">
        <f t="shared" si="8"/>
        <v>0.0</v>
      </c>
      <c r="H10" s="17">
        <f t="shared" si="8"/>
        <v>408.0</v>
      </c>
      <c r="I10" s="17">
        <f t="shared" si="8"/>
        <v>673.0300000000001</v>
      </c>
      <c r="J10" s="17">
        <f t="shared" si="8"/>
        <v>0.0</v>
      </c>
      <c r="K10" s="17">
        <f t="shared" si="8"/>
        <v>0.0</v>
      </c>
      <c r="L10" s="17">
        <v>16.5</v>
      </c>
      <c r="M10" s="17">
        <f t="shared" si="9" ref="M10:P10">M11+M12+M21</f>
        <v>0.0</v>
      </c>
      <c r="N10" s="19">
        <f t="shared" si="10" ref="N10:N73">O10+P10</f>
        <v>929.01</v>
      </c>
      <c r="O10" s="17">
        <f t="shared" si="9"/>
        <v>850.9100000000001</v>
      </c>
      <c r="P10" s="17">
        <f t="shared" si="9"/>
        <v>78.1</v>
      </c>
      <c r="Q10" s="17">
        <f t="shared" si="11" ref="Q10:Q73">R10+S10</f>
        <v>1648.0</v>
      </c>
      <c r="R10" s="17">
        <f t="shared" si="12" ref="R10:AA10">R11+R12+R21</f>
        <v>85.0</v>
      </c>
      <c r="S10" s="17">
        <f t="shared" si="12"/>
        <v>1563.0</v>
      </c>
      <c r="T10" s="18">
        <f t="shared" si="12"/>
        <v>20.0</v>
      </c>
      <c r="U10" s="17">
        <f t="shared" si="12"/>
        <v>15.0</v>
      </c>
      <c r="V10" s="17">
        <f t="shared" si="12"/>
        <v>0.0</v>
      </c>
      <c r="W10" s="17">
        <f t="shared" si="12"/>
        <v>0.0</v>
      </c>
      <c r="X10" s="17">
        <f t="shared" si="12"/>
        <v>1522.79</v>
      </c>
      <c r="Y10" s="17">
        <f t="shared" si="12"/>
        <v>132.0</v>
      </c>
      <c r="Z10" s="17">
        <f t="shared" si="12"/>
        <v>98.21000000000001</v>
      </c>
      <c r="AA10" s="17">
        <f t="shared" si="12"/>
        <v>58.4</v>
      </c>
    </row>
    <row r="11" spans="8:8" s="20" ht="29.1" customFormat="1" customHeight="1">
      <c r="A11" s="21" t="s">
        <v>36</v>
      </c>
      <c r="B11" s="22">
        <f t="shared" si="7"/>
        <v>627.83</v>
      </c>
      <c r="C11" s="22">
        <f t="shared" si="13" ref="C11:C74">SUM(D11:M11)</f>
        <v>29.17</v>
      </c>
      <c r="D11" s="22">
        <v>0.0</v>
      </c>
      <c r="E11" s="22"/>
      <c r="F11" s="22"/>
      <c r="G11" s="22"/>
      <c r="H11" s="22">
        <v>15.0</v>
      </c>
      <c r="I11" s="22">
        <v>14.17</v>
      </c>
      <c r="J11" s="22"/>
      <c r="K11" s="22"/>
      <c r="L11" s="22">
        <v>0.0</v>
      </c>
      <c r="M11" s="22"/>
      <c r="N11" s="22">
        <f t="shared" si="10"/>
        <v>518.76</v>
      </c>
      <c r="O11" s="22">
        <v>518.76</v>
      </c>
      <c r="P11" s="22"/>
      <c r="Q11" s="23">
        <f t="shared" si="11"/>
        <v>43.0</v>
      </c>
      <c r="R11" s="22"/>
      <c r="S11" s="24">
        <v>43.0</v>
      </c>
      <c r="T11" s="25"/>
      <c r="U11" s="22">
        <v>15.0</v>
      </c>
      <c r="V11" s="22"/>
      <c r="W11" s="22"/>
      <c r="X11" s="22"/>
      <c r="Y11" s="22">
        <v>0.0</v>
      </c>
      <c r="Z11" s="22">
        <v>21.9</v>
      </c>
      <c r="AA11" s="22"/>
    </row>
    <row r="12" spans="8:8" s="15" ht="29.1" customFormat="1" customHeight="1">
      <c r="A12" s="16" t="s">
        <v>37</v>
      </c>
      <c r="B12" s="19">
        <f t="shared" si="7"/>
        <v>2998.63</v>
      </c>
      <c r="C12" s="19">
        <f t="shared" si="13"/>
        <v>358.17</v>
      </c>
      <c r="D12" s="17">
        <f t="shared" si="14" ref="D12:K12">SUM(D13:D20)</f>
        <v>20.0</v>
      </c>
      <c r="E12" s="17">
        <f t="shared" si="14"/>
        <v>0.0</v>
      </c>
      <c r="F12" s="17">
        <f t="shared" si="14"/>
        <v>0.0</v>
      </c>
      <c r="G12" s="17">
        <f t="shared" si="14"/>
        <v>0.0</v>
      </c>
      <c r="H12" s="17">
        <f t="shared" si="14"/>
        <v>260.0</v>
      </c>
      <c r="I12" s="17">
        <f t="shared" si="14"/>
        <v>74.42</v>
      </c>
      <c r="J12" s="17">
        <f t="shared" si="14"/>
        <v>0.0</v>
      </c>
      <c r="K12" s="17">
        <f t="shared" si="14"/>
        <v>0.0</v>
      </c>
      <c r="L12" s="17">
        <v>3.75</v>
      </c>
      <c r="M12" s="17">
        <f t="shared" si="15" ref="M12:P12">SUM(M13:M20)</f>
        <v>0.0</v>
      </c>
      <c r="N12" s="19">
        <f t="shared" si="10"/>
        <v>212.14</v>
      </c>
      <c r="O12" s="17">
        <f>SUM(O13:O20)</f>
        <v>169.83999999999997</v>
      </c>
      <c r="P12" s="17">
        <f t="shared" si="15"/>
        <v>42.3</v>
      </c>
      <c r="Q12" s="17">
        <f t="shared" si="11"/>
        <v>729.0</v>
      </c>
      <c r="R12" s="17">
        <f t="shared" si="16" ref="R12:AA12">SUM(R13:R20)</f>
        <v>0.0</v>
      </c>
      <c r="S12" s="17">
        <f t="shared" si="16"/>
        <v>729.0</v>
      </c>
      <c r="T12" s="18">
        <f t="shared" si="16"/>
        <v>20.0</v>
      </c>
      <c r="U12" s="17">
        <f t="shared" si="16"/>
        <v>0.0</v>
      </c>
      <c r="V12" s="17">
        <f t="shared" si="16"/>
        <v>0.0</v>
      </c>
      <c r="W12" s="17">
        <f t="shared" si="16"/>
        <v>0.0</v>
      </c>
      <c r="X12" s="17">
        <f t="shared" si="16"/>
        <v>1522.79</v>
      </c>
      <c r="Y12" s="17">
        <f t="shared" si="16"/>
        <v>120.0</v>
      </c>
      <c r="Z12" s="17">
        <f t="shared" si="16"/>
        <v>36.53</v>
      </c>
      <c r="AA12" s="17">
        <f t="shared" si="16"/>
        <v>0.0</v>
      </c>
    </row>
    <row r="13" spans="8:8" s="20" ht="29.1" customFormat="1" customHeight="1">
      <c r="A13" s="21" t="s">
        <v>38</v>
      </c>
      <c r="B13" s="22">
        <f t="shared" si="7"/>
        <v>295.07</v>
      </c>
      <c r="C13" s="22">
        <f t="shared" si="13"/>
        <v>80.0</v>
      </c>
      <c r="D13" s="22"/>
      <c r="E13" s="22"/>
      <c r="F13" s="22"/>
      <c r="G13" s="22"/>
      <c r="H13" s="22">
        <v>80.0</v>
      </c>
      <c r="I13" s="22"/>
      <c r="J13" s="22"/>
      <c r="K13" s="22"/>
      <c r="L13" s="22"/>
      <c r="M13" s="22"/>
      <c r="N13" s="22">
        <f t="shared" si="10"/>
        <v>17.53</v>
      </c>
      <c r="O13" s="22">
        <v>15.03</v>
      </c>
      <c r="P13" s="22">
        <v>2.5</v>
      </c>
      <c r="Q13" s="23">
        <f t="shared" si="11"/>
        <v>134.0</v>
      </c>
      <c r="R13" s="22"/>
      <c r="S13" s="24">
        <v>134.0</v>
      </c>
      <c r="T13" s="25"/>
      <c r="U13" s="22"/>
      <c r="V13" s="22"/>
      <c r="W13" s="22"/>
      <c r="X13" s="22">
        <v>58.04</v>
      </c>
      <c r="Y13" s="22">
        <v>0.0</v>
      </c>
      <c r="Z13" s="22">
        <v>5.5</v>
      </c>
      <c r="AA13" s="22"/>
    </row>
    <row r="14" spans="8:8" s="20" ht="29.1" customFormat="1" customHeight="1">
      <c r="A14" s="21" t="s">
        <v>39</v>
      </c>
      <c r="B14" s="22">
        <f t="shared" si="7"/>
        <v>254.29</v>
      </c>
      <c r="C14" s="22">
        <f t="shared" si="13"/>
        <v>0.0</v>
      </c>
      <c r="D14" s="22"/>
      <c r="E14" s="24"/>
      <c r="F14" s="22"/>
      <c r="G14" s="22"/>
      <c r="H14" s="22"/>
      <c r="I14" s="22"/>
      <c r="J14" s="22"/>
      <c r="K14" s="22"/>
      <c r="L14" s="22"/>
      <c r="M14" s="22"/>
      <c r="N14" s="22">
        <f t="shared" si="10"/>
        <v>14.99</v>
      </c>
      <c r="O14" s="22">
        <v>13.99</v>
      </c>
      <c r="P14" s="22">
        <v>1.0</v>
      </c>
      <c r="Q14" s="23">
        <f t="shared" si="11"/>
        <v>117.0</v>
      </c>
      <c r="R14" s="22"/>
      <c r="S14" s="24">
        <v>117.0</v>
      </c>
      <c r="T14" s="25"/>
      <c r="U14" s="22"/>
      <c r="V14" s="22"/>
      <c r="W14" s="22"/>
      <c r="X14" s="22">
        <v>121.5</v>
      </c>
      <c r="Y14" s="22">
        <v>0.0</v>
      </c>
      <c r="Z14" s="22">
        <v>0.8</v>
      </c>
      <c r="AA14" s="22"/>
    </row>
    <row r="15" spans="8:8" s="20" ht="29.1" customFormat="1" customHeight="1">
      <c r="A15" s="21" t="s">
        <v>40</v>
      </c>
      <c r="B15" s="22">
        <f t="shared" si="7"/>
        <v>448.96</v>
      </c>
      <c r="C15" s="22">
        <f t="shared" si="13"/>
        <v>127.64</v>
      </c>
      <c r="D15" s="22"/>
      <c r="E15" s="22"/>
      <c r="F15" s="22"/>
      <c r="G15" s="22"/>
      <c r="H15" s="22">
        <v>60.0</v>
      </c>
      <c r="I15" s="22">
        <v>67.64</v>
      </c>
      <c r="J15" s="22"/>
      <c r="K15" s="22"/>
      <c r="L15" s="22"/>
      <c r="M15" s="22"/>
      <c r="N15" s="22">
        <f t="shared" si="10"/>
        <v>29.580000000000002</v>
      </c>
      <c r="O15" s="22">
        <v>22.28</v>
      </c>
      <c r="P15" s="22">
        <v>7.3</v>
      </c>
      <c r="Q15" s="23">
        <f t="shared" si="11"/>
        <v>49.0</v>
      </c>
      <c r="R15" s="22"/>
      <c r="S15" s="24">
        <v>49.0</v>
      </c>
      <c r="T15" s="25">
        <v>20.0</v>
      </c>
      <c r="U15" s="22"/>
      <c r="V15" s="22"/>
      <c r="W15" s="22"/>
      <c r="X15" s="22">
        <v>218.89</v>
      </c>
      <c r="Y15" s="22">
        <v>0.0</v>
      </c>
      <c r="Z15" s="22">
        <v>3.85</v>
      </c>
      <c r="AA15" s="22"/>
    </row>
    <row r="16" spans="8:8" s="20" ht="29.1" customFormat="1" customHeight="1">
      <c r="A16" s="21" t="s">
        <v>41</v>
      </c>
      <c r="B16" s="22">
        <f t="shared" si="7"/>
        <v>378.44</v>
      </c>
      <c r="C16" s="22">
        <f t="shared" si="13"/>
        <v>0.0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>
        <f t="shared" si="10"/>
        <v>24.89</v>
      </c>
      <c r="O16" s="22">
        <v>22.39</v>
      </c>
      <c r="P16" s="22">
        <v>2.5</v>
      </c>
      <c r="Q16" s="23">
        <f t="shared" si="11"/>
        <v>122.0</v>
      </c>
      <c r="R16" s="22"/>
      <c r="S16" s="24">
        <v>122.0</v>
      </c>
      <c r="T16" s="25"/>
      <c r="U16" s="22"/>
      <c r="V16" s="22"/>
      <c r="W16" s="22"/>
      <c r="X16" s="22">
        <v>223.4</v>
      </c>
      <c r="Y16" s="22">
        <v>0.0</v>
      </c>
      <c r="Z16" s="22">
        <v>8.15</v>
      </c>
      <c r="AA16" s="22"/>
    </row>
    <row r="17" spans="8:8" s="20" ht="29.1" customFormat="1" customHeight="1">
      <c r="A17" s="21" t="s">
        <v>42</v>
      </c>
      <c r="B17" s="22">
        <f t="shared" si="7"/>
        <v>254.88</v>
      </c>
      <c r="C17" s="22">
        <f t="shared" si="13"/>
        <v>0.0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f t="shared" si="10"/>
        <v>22.3</v>
      </c>
      <c r="O17" s="22">
        <v>21.3</v>
      </c>
      <c r="P17" s="22">
        <v>1.0</v>
      </c>
      <c r="Q17" s="23">
        <f t="shared" si="11"/>
        <v>112.0</v>
      </c>
      <c r="R17" s="22"/>
      <c r="S17" s="24">
        <v>112.0</v>
      </c>
      <c r="T17" s="25"/>
      <c r="U17" s="22"/>
      <c r="V17" s="22"/>
      <c r="W17" s="22"/>
      <c r="X17" s="22">
        <v>119.48</v>
      </c>
      <c r="Y17" s="22">
        <v>0.0</v>
      </c>
      <c r="Z17" s="22">
        <v>1.1</v>
      </c>
      <c r="AA17" s="22"/>
    </row>
    <row r="18" spans="8:8" s="20" ht="29.1" customFormat="1" customHeight="1">
      <c r="A18" s="26" t="s">
        <v>43</v>
      </c>
      <c r="B18" s="22">
        <f t="shared" si="7"/>
        <v>0.0</v>
      </c>
      <c r="C18" s="22">
        <f t="shared" si="13"/>
        <v>0.0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>
        <f t="shared" si="10"/>
        <v>0.0</v>
      </c>
      <c r="O18" s="22"/>
      <c r="P18" s="22"/>
      <c r="Q18" s="23">
        <f t="shared" si="11"/>
        <v>0.0</v>
      </c>
      <c r="R18" s="22"/>
      <c r="S18" s="24"/>
      <c r="T18" s="25"/>
      <c r="U18" s="22"/>
      <c r="V18" s="22"/>
      <c r="W18" s="22"/>
      <c r="X18" s="22"/>
      <c r="Y18" s="22">
        <v>0.0</v>
      </c>
      <c r="Z18" s="22">
        <v>0.0</v>
      </c>
      <c r="AA18" s="22"/>
    </row>
    <row r="19" spans="8:8" s="20" ht="29.1" customFormat="1" customHeight="1">
      <c r="A19" s="21" t="s">
        <v>44</v>
      </c>
      <c r="B19" s="22">
        <f t="shared" si="7"/>
        <v>233.55</v>
      </c>
      <c r="C19" s="22">
        <f t="shared" si="13"/>
        <v>3.0</v>
      </c>
      <c r="D19" s="22"/>
      <c r="E19" s="22"/>
      <c r="F19" s="22"/>
      <c r="G19" s="22"/>
      <c r="H19" s="22"/>
      <c r="I19" s="22"/>
      <c r="J19" s="22"/>
      <c r="K19" s="22"/>
      <c r="L19" s="22">
        <v>3.0</v>
      </c>
      <c r="M19" s="22"/>
      <c r="N19" s="22">
        <f t="shared" si="10"/>
        <v>28.02</v>
      </c>
      <c r="O19" s="22">
        <v>25.52</v>
      </c>
      <c r="P19" s="22">
        <v>2.5</v>
      </c>
      <c r="Q19" s="23">
        <f t="shared" si="11"/>
        <v>23.0</v>
      </c>
      <c r="R19" s="22"/>
      <c r="S19" s="24">
        <v>23.0</v>
      </c>
      <c r="T19" s="25"/>
      <c r="U19" s="22"/>
      <c r="V19" s="22"/>
      <c r="W19" s="22"/>
      <c r="X19" s="22">
        <v>176.18</v>
      </c>
      <c r="Y19" s="22">
        <v>0.0</v>
      </c>
      <c r="Z19" s="22">
        <v>3.35</v>
      </c>
      <c r="AA19" s="22"/>
    </row>
    <row r="20" spans="8:8" s="20" ht="29.1" customFormat="1" customHeight="1">
      <c r="A20" s="21" t="s">
        <v>45</v>
      </c>
      <c r="B20" s="22">
        <f t="shared" si="7"/>
        <v>1133.44</v>
      </c>
      <c r="C20" s="22">
        <f t="shared" si="13"/>
        <v>147.53</v>
      </c>
      <c r="D20" s="27">
        <v>20.0</v>
      </c>
      <c r="E20" s="22"/>
      <c r="F20" s="22"/>
      <c r="G20" s="22"/>
      <c r="H20" s="22">
        <v>120.0</v>
      </c>
      <c r="I20" s="22">
        <v>6.78</v>
      </c>
      <c r="J20" s="22"/>
      <c r="K20" s="22"/>
      <c r="L20" s="22">
        <v>0.75</v>
      </c>
      <c r="M20" s="22"/>
      <c r="N20" s="22">
        <f t="shared" si="10"/>
        <v>74.83</v>
      </c>
      <c r="O20" s="22">
        <v>49.33</v>
      </c>
      <c r="P20" s="22">
        <f>5.5+20</f>
        <v>25.5</v>
      </c>
      <c r="Q20" s="23">
        <f t="shared" si="11"/>
        <v>172.0</v>
      </c>
      <c r="R20" s="22"/>
      <c r="S20" s="24">
        <v>172.0</v>
      </c>
      <c r="T20" s="25"/>
      <c r="U20" s="22"/>
      <c r="V20" s="22"/>
      <c r="W20" s="22"/>
      <c r="X20" s="22">
        <v>605.3</v>
      </c>
      <c r="Y20" s="22">
        <v>120.0</v>
      </c>
      <c r="Z20" s="22">
        <v>13.78</v>
      </c>
      <c r="AA20" s="22"/>
    </row>
    <row r="21" spans="8:8" s="15" ht="29.1" customFormat="1" customHeight="1">
      <c r="A21" s="16" t="s">
        <v>46</v>
      </c>
      <c r="B21" s="19">
        <f t="shared" si="7"/>
        <v>2034.48</v>
      </c>
      <c r="C21" s="19">
        <f t="shared" si="13"/>
        <v>850.19</v>
      </c>
      <c r="D21" s="17">
        <f t="shared" si="17" ref="D21:K21">SUM(D22:D26)</f>
        <v>120.0</v>
      </c>
      <c r="E21" s="17">
        <f t="shared" si="17"/>
        <v>0.0</v>
      </c>
      <c r="F21" s="17">
        <f t="shared" si="17"/>
        <v>0.0</v>
      </c>
      <c r="G21" s="17">
        <f t="shared" si="17"/>
        <v>0.0</v>
      </c>
      <c r="H21" s="17">
        <f t="shared" si="17"/>
        <v>133.0</v>
      </c>
      <c r="I21" s="17">
        <f t="shared" si="17"/>
        <v>584.44</v>
      </c>
      <c r="J21" s="17">
        <f t="shared" si="17"/>
        <v>0.0</v>
      </c>
      <c r="K21" s="17">
        <f t="shared" si="17"/>
        <v>0.0</v>
      </c>
      <c r="L21" s="17">
        <v>12.75</v>
      </c>
      <c r="M21" s="17">
        <f t="shared" si="18" ref="M21:P21">SUM(M22:M26)</f>
        <v>0.0</v>
      </c>
      <c r="N21" s="19">
        <f t="shared" si="10"/>
        <v>198.11</v>
      </c>
      <c r="O21" s="17">
        <f>SUM(O22:O26)</f>
        <v>162.31</v>
      </c>
      <c r="P21" s="17">
        <f t="shared" si="18"/>
        <v>35.8</v>
      </c>
      <c r="Q21" s="17">
        <f t="shared" si="11"/>
        <v>876.0</v>
      </c>
      <c r="R21" s="17">
        <f t="shared" si="19" ref="R21:AA21">SUM(R22:R26)</f>
        <v>85.0</v>
      </c>
      <c r="S21" s="17">
        <f t="shared" si="19"/>
        <v>791.0</v>
      </c>
      <c r="T21" s="18">
        <f t="shared" si="19"/>
        <v>0.0</v>
      </c>
      <c r="U21" s="17">
        <f t="shared" si="19"/>
        <v>0.0</v>
      </c>
      <c r="V21" s="17">
        <f t="shared" si="19"/>
        <v>0.0</v>
      </c>
      <c r="W21" s="17">
        <f t="shared" si="19"/>
        <v>0.0</v>
      </c>
      <c r="X21" s="17">
        <f t="shared" si="19"/>
        <v>0.0</v>
      </c>
      <c r="Y21" s="17">
        <f t="shared" si="19"/>
        <v>12.0</v>
      </c>
      <c r="Z21" s="17">
        <f t="shared" si="19"/>
        <v>39.78</v>
      </c>
      <c r="AA21" s="17">
        <f t="shared" si="19"/>
        <v>58.400000000000006</v>
      </c>
    </row>
    <row r="22" spans="8:8" s="20" ht="29.1" customFormat="1" customHeight="1">
      <c r="A22" s="21" t="s">
        <v>47</v>
      </c>
      <c r="B22" s="22">
        <f t="shared" si="7"/>
        <v>411.5</v>
      </c>
      <c r="C22" s="22">
        <f t="shared" si="13"/>
        <v>127.22</v>
      </c>
      <c r="D22" s="27">
        <v>15.0</v>
      </c>
      <c r="E22" s="22"/>
      <c r="F22" s="22"/>
      <c r="G22" s="22"/>
      <c r="H22" s="22">
        <v>100.0</v>
      </c>
      <c r="I22" s="22">
        <v>9.22</v>
      </c>
      <c r="J22" s="22"/>
      <c r="K22" s="22"/>
      <c r="L22" s="22">
        <v>3.0</v>
      </c>
      <c r="M22" s="22"/>
      <c r="N22" s="22">
        <f t="shared" si="10"/>
        <v>39.05</v>
      </c>
      <c r="O22" s="22">
        <v>31.75</v>
      </c>
      <c r="P22" s="22">
        <v>7.3</v>
      </c>
      <c r="Q22" s="23">
        <f t="shared" si="11"/>
        <v>214.0</v>
      </c>
      <c r="R22" s="22">
        <v>25.0</v>
      </c>
      <c r="S22" s="24">
        <v>189.0</v>
      </c>
      <c r="T22" s="25"/>
      <c r="U22" s="22"/>
      <c r="V22" s="22"/>
      <c r="W22" s="22"/>
      <c r="X22" s="22"/>
      <c r="Y22" s="22">
        <v>0.0</v>
      </c>
      <c r="Z22" s="22">
        <v>11.23</v>
      </c>
      <c r="AA22" s="22">
        <v>20.0</v>
      </c>
    </row>
    <row r="23" spans="8:8" s="20" ht="29.1" customFormat="1" customHeight="1">
      <c r="A23" s="21" t="s">
        <v>48</v>
      </c>
      <c r="B23" s="22">
        <f t="shared" si="7"/>
        <v>400.95</v>
      </c>
      <c r="C23" s="22">
        <f t="shared" si="13"/>
        <v>14.5</v>
      </c>
      <c r="D23" s="27">
        <v>10.0</v>
      </c>
      <c r="E23" s="22"/>
      <c r="F23" s="22"/>
      <c r="G23" s="22"/>
      <c r="H23" s="22"/>
      <c r="I23" s="22"/>
      <c r="J23" s="22"/>
      <c r="K23" s="22"/>
      <c r="L23" s="22">
        <v>4.5</v>
      </c>
      <c r="M23" s="22"/>
      <c r="N23" s="22">
        <f t="shared" si="10"/>
        <v>31.55</v>
      </c>
      <c r="O23" s="22">
        <v>28.05</v>
      </c>
      <c r="P23" s="22">
        <v>3.5</v>
      </c>
      <c r="Q23" s="23">
        <f t="shared" si="11"/>
        <v>331.0</v>
      </c>
      <c r="R23" s="22">
        <v>25.0</v>
      </c>
      <c r="S23" s="24">
        <v>306.0</v>
      </c>
      <c r="T23" s="25"/>
      <c r="U23" s="22"/>
      <c r="V23" s="22"/>
      <c r="W23" s="22"/>
      <c r="X23" s="22"/>
      <c r="Y23" s="22">
        <v>12.0</v>
      </c>
      <c r="Z23" s="22">
        <v>9.6</v>
      </c>
      <c r="AA23" s="22">
        <v>2.3</v>
      </c>
    </row>
    <row r="24" spans="8:8" s="20" ht="29.1" customFormat="1" customHeight="1">
      <c r="A24" s="21" t="s">
        <v>49</v>
      </c>
      <c r="B24" s="22">
        <f t="shared" si="7"/>
        <v>96.55</v>
      </c>
      <c r="C24" s="22">
        <f t="shared" si="13"/>
        <v>22.25</v>
      </c>
      <c r="D24" s="27">
        <v>20.0</v>
      </c>
      <c r="E24" s="22"/>
      <c r="F24" s="22"/>
      <c r="G24" s="22"/>
      <c r="H24" s="22"/>
      <c r="I24" s="22"/>
      <c r="J24" s="22"/>
      <c r="K24" s="22"/>
      <c r="L24" s="22">
        <v>2.25</v>
      </c>
      <c r="M24" s="22"/>
      <c r="N24" s="22">
        <f t="shared" si="10"/>
        <v>37.95</v>
      </c>
      <c r="O24" s="22">
        <v>35.45</v>
      </c>
      <c r="P24" s="22">
        <v>2.5</v>
      </c>
      <c r="Q24" s="23">
        <f t="shared" si="11"/>
        <v>32.0</v>
      </c>
      <c r="R24" s="22"/>
      <c r="S24" s="24">
        <v>32.0</v>
      </c>
      <c r="T24" s="25"/>
      <c r="U24" s="22"/>
      <c r="V24" s="22"/>
      <c r="W24" s="22"/>
      <c r="X24" s="22"/>
      <c r="Y24" s="22">
        <v>0.0</v>
      </c>
      <c r="Z24" s="22">
        <v>4.35</v>
      </c>
      <c r="AA24" s="22"/>
    </row>
    <row r="25" spans="8:8" s="20" ht="29.1" customFormat="1" customHeight="1">
      <c r="A25" s="21" t="s">
        <v>50</v>
      </c>
      <c r="B25" s="22">
        <f t="shared" si="7"/>
        <v>707.36</v>
      </c>
      <c r="C25" s="22">
        <f t="shared" si="13"/>
        <v>476.7</v>
      </c>
      <c r="D25" s="27">
        <v>25.0</v>
      </c>
      <c r="E25" s="22"/>
      <c r="F25" s="22"/>
      <c r="G25" s="22"/>
      <c r="H25" s="22">
        <v>25.0</v>
      </c>
      <c r="I25" s="22">
        <v>424.45</v>
      </c>
      <c r="J25" s="22"/>
      <c r="K25" s="22"/>
      <c r="L25" s="22">
        <v>2.25</v>
      </c>
      <c r="M25" s="22"/>
      <c r="N25" s="22">
        <f t="shared" si="10"/>
        <v>33.91</v>
      </c>
      <c r="O25" s="22">
        <v>33.91</v>
      </c>
      <c r="P25" s="22"/>
      <c r="Q25" s="23">
        <f t="shared" si="11"/>
        <v>158.0</v>
      </c>
      <c r="R25" s="22">
        <v>10.0</v>
      </c>
      <c r="S25" s="24">
        <v>148.0</v>
      </c>
      <c r="T25" s="25"/>
      <c r="U25" s="22"/>
      <c r="V25" s="22"/>
      <c r="W25" s="22"/>
      <c r="X25" s="22"/>
      <c r="Y25" s="22">
        <v>0.0</v>
      </c>
      <c r="Z25" s="22">
        <v>2.65</v>
      </c>
      <c r="AA25" s="22">
        <v>36.1</v>
      </c>
    </row>
    <row r="26" spans="8:8" s="20" ht="29.1" customFormat="1" customHeight="1">
      <c r="A26" s="21" t="s">
        <v>51</v>
      </c>
      <c r="B26" s="22">
        <f t="shared" si="7"/>
        <v>418.12</v>
      </c>
      <c r="C26" s="22">
        <f t="shared" si="13"/>
        <v>209.52</v>
      </c>
      <c r="D26" s="27">
        <v>50.0</v>
      </c>
      <c r="E26" s="22"/>
      <c r="F26" s="22"/>
      <c r="G26" s="22"/>
      <c r="H26" s="22">
        <v>8.0</v>
      </c>
      <c r="I26" s="22">
        <v>150.77</v>
      </c>
      <c r="J26" s="22"/>
      <c r="K26" s="22"/>
      <c r="L26" s="22">
        <v>0.75</v>
      </c>
      <c r="M26" s="22"/>
      <c r="N26" s="22">
        <f t="shared" si="10"/>
        <v>55.65</v>
      </c>
      <c r="O26" s="22">
        <v>33.15</v>
      </c>
      <c r="P26" s="22">
        <v>22.5</v>
      </c>
      <c r="Q26" s="23">
        <f t="shared" si="11"/>
        <v>141.0</v>
      </c>
      <c r="R26" s="22">
        <v>25.0</v>
      </c>
      <c r="S26" s="24">
        <v>116.0</v>
      </c>
      <c r="T26" s="25"/>
      <c r="U26" s="22"/>
      <c r="V26" s="22"/>
      <c r="W26" s="22"/>
      <c r="X26" s="22"/>
      <c r="Y26" s="22">
        <v>0.0</v>
      </c>
      <c r="Z26" s="22">
        <v>11.95</v>
      </c>
      <c r="AA26" s="22"/>
    </row>
    <row r="27" spans="8:8" s="15" ht="29.1" customFormat="1" customHeight="1">
      <c r="A27" s="16" t="s">
        <v>52</v>
      </c>
      <c r="B27" s="19">
        <f t="shared" si="7"/>
        <v>3424.1600000000003</v>
      </c>
      <c r="C27" s="19">
        <f t="shared" si="13"/>
        <v>454.08</v>
      </c>
      <c r="D27" s="17">
        <f t="shared" si="20" ref="D27:K27">D28+D29+D35</f>
        <v>25.0</v>
      </c>
      <c r="E27" s="17">
        <f t="shared" si="20"/>
        <v>0.0</v>
      </c>
      <c r="F27" s="17">
        <f t="shared" si="20"/>
        <v>0.0</v>
      </c>
      <c r="G27" s="17">
        <f t="shared" si="20"/>
        <v>0.0</v>
      </c>
      <c r="H27" s="17">
        <f t="shared" si="20"/>
        <v>160.0</v>
      </c>
      <c r="I27" s="17">
        <f t="shared" si="20"/>
        <v>52.58</v>
      </c>
      <c r="J27" s="17">
        <f t="shared" si="20"/>
        <v>100.0</v>
      </c>
      <c r="K27" s="17">
        <f t="shared" si="20"/>
        <v>100.0</v>
      </c>
      <c r="L27" s="17">
        <v>16.5</v>
      </c>
      <c r="M27" s="17">
        <f t="shared" si="21" ref="M27:P27">M28+M29+M35</f>
        <v>0.0</v>
      </c>
      <c r="N27" s="19">
        <f t="shared" si="10"/>
        <v>542.26</v>
      </c>
      <c r="O27" s="17">
        <f>O28+O29+O35</f>
        <v>471.06000000000006</v>
      </c>
      <c r="P27" s="17">
        <f t="shared" si="21"/>
        <v>71.2</v>
      </c>
      <c r="Q27" s="17">
        <f t="shared" si="11"/>
        <v>507.0</v>
      </c>
      <c r="R27" s="17">
        <f t="shared" si="22" ref="R27:AA27">R28+R29+R35</f>
        <v>100.0</v>
      </c>
      <c r="S27" s="17">
        <f t="shared" si="22"/>
        <v>407.0</v>
      </c>
      <c r="T27" s="18">
        <f t="shared" si="22"/>
        <v>40.0</v>
      </c>
      <c r="U27" s="17">
        <f t="shared" si="22"/>
        <v>30.0</v>
      </c>
      <c r="V27" s="17">
        <f t="shared" si="22"/>
        <v>0.0</v>
      </c>
      <c r="W27" s="17">
        <f t="shared" si="22"/>
        <v>0.0</v>
      </c>
      <c r="X27" s="17">
        <f t="shared" si="22"/>
        <v>1637.13</v>
      </c>
      <c r="Y27" s="17">
        <f t="shared" si="22"/>
        <v>100.0</v>
      </c>
      <c r="Z27" s="17">
        <f t="shared" si="22"/>
        <v>53.89</v>
      </c>
      <c r="AA27" s="17">
        <f t="shared" si="22"/>
        <v>59.8</v>
      </c>
    </row>
    <row r="28" spans="8:8" s="20" ht="29.1" customFormat="1" customHeight="1">
      <c r="A28" s="21" t="s">
        <v>53</v>
      </c>
      <c r="B28" s="22">
        <f t="shared" si="7"/>
        <v>478.76</v>
      </c>
      <c r="C28" s="22">
        <f t="shared" si="13"/>
        <v>70.0</v>
      </c>
      <c r="D28" s="22">
        <v>0.0</v>
      </c>
      <c r="E28" s="22"/>
      <c r="F28" s="22"/>
      <c r="G28" s="22"/>
      <c r="H28" s="22">
        <v>70.0</v>
      </c>
      <c r="I28" s="22"/>
      <c r="J28" s="22"/>
      <c r="K28" s="22"/>
      <c r="L28" s="22">
        <v>0.0</v>
      </c>
      <c r="M28" s="22"/>
      <c r="N28" s="22">
        <f t="shared" si="10"/>
        <v>330.26</v>
      </c>
      <c r="O28" s="22">
        <v>330.26</v>
      </c>
      <c r="P28" s="22"/>
      <c r="Q28" s="23">
        <f t="shared" si="11"/>
        <v>37.0</v>
      </c>
      <c r="R28" s="22"/>
      <c r="S28" s="24">
        <v>37.0</v>
      </c>
      <c r="T28" s="25"/>
      <c r="U28" s="22">
        <f>10+10</f>
        <v>20.0</v>
      </c>
      <c r="V28" s="22"/>
      <c r="W28" s="22"/>
      <c r="X28" s="22"/>
      <c r="Y28" s="22">
        <v>0.0</v>
      </c>
      <c r="Z28" s="22">
        <v>21.5</v>
      </c>
      <c r="AA28" s="22"/>
    </row>
    <row r="29" spans="8:8" s="15" ht="29.1" customFormat="1" customHeight="1">
      <c r="A29" s="16" t="s">
        <v>54</v>
      </c>
      <c r="B29" s="19">
        <f t="shared" si="7"/>
        <v>787.0999999999999</v>
      </c>
      <c r="C29" s="19">
        <f t="shared" si="13"/>
        <v>67.53</v>
      </c>
      <c r="D29" s="17">
        <f t="shared" si="23" ref="D29:K29">SUM(D30:D34)</f>
        <v>11.5</v>
      </c>
      <c r="E29" s="17">
        <f t="shared" si="23"/>
        <v>0.0</v>
      </c>
      <c r="F29" s="17">
        <f t="shared" si="23"/>
        <v>0.0</v>
      </c>
      <c r="G29" s="17">
        <f t="shared" si="23"/>
        <v>0.0</v>
      </c>
      <c r="H29" s="17">
        <f t="shared" si="23"/>
        <v>0.0</v>
      </c>
      <c r="I29" s="17">
        <f t="shared" si="23"/>
        <v>52.58</v>
      </c>
      <c r="J29" s="17">
        <f t="shared" si="23"/>
        <v>0.0</v>
      </c>
      <c r="K29" s="17">
        <f t="shared" si="23"/>
        <v>0.0</v>
      </c>
      <c r="L29" s="17">
        <v>3.45</v>
      </c>
      <c r="M29" s="17">
        <f t="shared" si="24" ref="M29:P29">SUM(M30:M34)</f>
        <v>0.0</v>
      </c>
      <c r="N29" s="19">
        <f t="shared" si="10"/>
        <v>63.4</v>
      </c>
      <c r="O29" s="17">
        <f>SUM(O30:O34)</f>
        <v>44.400000000000006</v>
      </c>
      <c r="P29" s="17">
        <f t="shared" si="24"/>
        <v>19.0</v>
      </c>
      <c r="Q29" s="17">
        <f t="shared" si="11"/>
        <v>67.0</v>
      </c>
      <c r="R29" s="17">
        <f t="shared" si="25" ref="R29:AA29">SUM(R30:R34)</f>
        <v>0.0</v>
      </c>
      <c r="S29" s="17">
        <f t="shared" si="25"/>
        <v>67.0</v>
      </c>
      <c r="T29" s="18">
        <f t="shared" si="25"/>
        <v>40.0</v>
      </c>
      <c r="U29" s="17">
        <f t="shared" si="25"/>
        <v>0.0</v>
      </c>
      <c r="V29" s="17">
        <f t="shared" si="25"/>
        <v>0.0</v>
      </c>
      <c r="W29" s="17">
        <f t="shared" si="25"/>
        <v>0.0</v>
      </c>
      <c r="X29" s="17">
        <f t="shared" si="25"/>
        <v>498.47</v>
      </c>
      <c r="Y29" s="17">
        <f t="shared" si="25"/>
        <v>0.0</v>
      </c>
      <c r="Z29" s="17">
        <f t="shared" si="25"/>
        <v>16.9</v>
      </c>
      <c r="AA29" s="17">
        <f t="shared" si="25"/>
        <v>33.8</v>
      </c>
    </row>
    <row r="30" spans="8:8" s="20" ht="29.1" customFormat="1" customHeight="1">
      <c r="A30" s="21" t="s">
        <v>55</v>
      </c>
      <c r="B30" s="22">
        <f t="shared" si="7"/>
        <v>1.3</v>
      </c>
      <c r="C30" s="22">
        <f t="shared" si="13"/>
        <v>0.0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>
        <f t="shared" si="10"/>
        <v>0.0</v>
      </c>
      <c r="O30" s="22"/>
      <c r="P30" s="22"/>
      <c r="Q30" s="23">
        <f t="shared" si="11"/>
        <v>1.0</v>
      </c>
      <c r="R30" s="22"/>
      <c r="S30" s="24">
        <v>1.0</v>
      </c>
      <c r="T30" s="25"/>
      <c r="U30" s="22"/>
      <c r="V30" s="22"/>
      <c r="W30" s="22"/>
      <c r="X30" s="22"/>
      <c r="Y30" s="22">
        <v>0.0</v>
      </c>
      <c r="Z30" s="22">
        <v>0.3</v>
      </c>
      <c r="AA30" s="22"/>
    </row>
    <row r="31" spans="8:8" s="20" ht="29.1" customFormat="1" customHeight="1">
      <c r="A31" s="21" t="s">
        <v>56</v>
      </c>
      <c r="B31" s="22">
        <f t="shared" si="7"/>
        <v>96.95</v>
      </c>
      <c r="C31" s="22">
        <f t="shared" si="13"/>
        <v>1.0</v>
      </c>
      <c r="D31" s="27">
        <v>1.0</v>
      </c>
      <c r="E31" s="22"/>
      <c r="F31" s="22"/>
      <c r="G31" s="22"/>
      <c r="H31" s="22"/>
      <c r="I31" s="22"/>
      <c r="J31" s="22"/>
      <c r="K31" s="22"/>
      <c r="L31" s="22"/>
      <c r="M31" s="22"/>
      <c r="N31" s="22">
        <f t="shared" si="10"/>
        <v>13.700000000000001</v>
      </c>
      <c r="O31" s="22">
        <v>8.3</v>
      </c>
      <c r="P31" s="22">
        <v>5.4</v>
      </c>
      <c r="Q31" s="23">
        <f t="shared" si="11"/>
        <v>3.0</v>
      </c>
      <c r="R31" s="22"/>
      <c r="S31" s="24">
        <v>3.0</v>
      </c>
      <c r="T31" s="25"/>
      <c r="U31" s="22"/>
      <c r="V31" s="22"/>
      <c r="W31" s="22"/>
      <c r="X31" s="22">
        <v>65.65</v>
      </c>
      <c r="Y31" s="22">
        <v>0.0</v>
      </c>
      <c r="Z31" s="22">
        <v>0.9</v>
      </c>
      <c r="AA31" s="22">
        <v>12.7</v>
      </c>
    </row>
    <row r="32" spans="8:8" s="20" ht="29.1" customFormat="1" customHeight="1">
      <c r="A32" s="21" t="s">
        <v>57</v>
      </c>
      <c r="B32" s="22">
        <f t="shared" si="7"/>
        <v>88.49</v>
      </c>
      <c r="C32" s="22">
        <f t="shared" si="13"/>
        <v>1.9</v>
      </c>
      <c r="D32" s="27">
        <v>1.0</v>
      </c>
      <c r="E32" s="22"/>
      <c r="F32" s="22"/>
      <c r="G32" s="22"/>
      <c r="H32" s="22"/>
      <c r="I32" s="22"/>
      <c r="J32" s="22"/>
      <c r="K32" s="22"/>
      <c r="L32" s="22">
        <v>0.9</v>
      </c>
      <c r="M32" s="22"/>
      <c r="N32" s="22">
        <f t="shared" si="10"/>
        <v>11.0</v>
      </c>
      <c r="O32" s="22">
        <v>8.5</v>
      </c>
      <c r="P32" s="22">
        <v>2.5</v>
      </c>
      <c r="Q32" s="23">
        <f t="shared" si="11"/>
        <v>4.0</v>
      </c>
      <c r="R32" s="22"/>
      <c r="S32" s="24">
        <v>4.0</v>
      </c>
      <c r="T32" s="25"/>
      <c r="U32" s="22"/>
      <c r="V32" s="22"/>
      <c r="W32" s="22"/>
      <c r="X32" s="22">
        <v>59.89</v>
      </c>
      <c r="Y32" s="22">
        <v>0.0</v>
      </c>
      <c r="Z32" s="22">
        <v>0.6</v>
      </c>
      <c r="AA32" s="22">
        <v>11.1</v>
      </c>
    </row>
    <row r="33" spans="8:8" s="20" ht="29.1" customFormat="1" customHeight="1">
      <c r="A33" s="21" t="s">
        <v>58</v>
      </c>
      <c r="B33" s="22">
        <f t="shared" si="7"/>
        <v>20.9</v>
      </c>
      <c r="C33" s="22">
        <f t="shared" si="13"/>
        <v>0.0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>
        <f t="shared" si="10"/>
        <v>7.0</v>
      </c>
      <c r="O33" s="22">
        <v>6.0</v>
      </c>
      <c r="P33" s="22">
        <v>1.0</v>
      </c>
      <c r="Q33" s="23">
        <f t="shared" si="11"/>
        <v>8.0</v>
      </c>
      <c r="R33" s="22"/>
      <c r="S33" s="24">
        <v>8.0</v>
      </c>
      <c r="T33" s="25"/>
      <c r="U33" s="22"/>
      <c r="V33" s="22"/>
      <c r="W33" s="22"/>
      <c r="X33" s="22"/>
      <c r="Y33" s="22">
        <v>0.0</v>
      </c>
      <c r="Z33" s="22">
        <v>5.9</v>
      </c>
      <c r="AA33" s="22"/>
    </row>
    <row r="34" spans="8:8" s="20" ht="29.1" customFormat="1" customHeight="1">
      <c r="A34" s="21" t="s">
        <v>59</v>
      </c>
      <c r="B34" s="22">
        <f t="shared" si="7"/>
        <v>579.46</v>
      </c>
      <c r="C34" s="22">
        <f t="shared" si="13"/>
        <v>64.63</v>
      </c>
      <c r="D34" s="27">
        <v>9.5</v>
      </c>
      <c r="E34" s="22"/>
      <c r="F34" s="22"/>
      <c r="G34" s="22"/>
      <c r="H34" s="22"/>
      <c r="I34" s="22">
        <v>52.58</v>
      </c>
      <c r="J34" s="22"/>
      <c r="K34" s="22"/>
      <c r="L34" s="22">
        <v>2.55</v>
      </c>
      <c r="M34" s="22"/>
      <c r="N34" s="22">
        <f t="shared" si="10"/>
        <v>31.700000000000003</v>
      </c>
      <c r="O34" s="22">
        <v>21.6</v>
      </c>
      <c r="P34" s="22">
        <v>10.1</v>
      </c>
      <c r="Q34" s="23">
        <f t="shared" si="11"/>
        <v>51.0</v>
      </c>
      <c r="R34" s="22"/>
      <c r="S34" s="24">
        <v>51.0</v>
      </c>
      <c r="T34" s="25">
        <v>40.0</v>
      </c>
      <c r="U34" s="22"/>
      <c r="V34" s="22"/>
      <c r="W34" s="22"/>
      <c r="X34" s="22">
        <v>372.93</v>
      </c>
      <c r="Y34" s="22">
        <v>0.0</v>
      </c>
      <c r="Z34" s="22">
        <v>9.2</v>
      </c>
      <c r="AA34" s="22">
        <v>10.0</v>
      </c>
    </row>
    <row r="35" spans="8:8" s="15" ht="29.1" customFormat="1" customHeight="1">
      <c r="A35" s="16" t="s">
        <v>60</v>
      </c>
      <c r="B35" s="19">
        <f t="shared" si="7"/>
        <v>2158.3</v>
      </c>
      <c r="C35" s="19">
        <f t="shared" si="13"/>
        <v>316.55</v>
      </c>
      <c r="D35" s="17">
        <f t="shared" si="26" ref="D35:K35">SUM(D36:D40)</f>
        <v>13.5</v>
      </c>
      <c r="E35" s="17">
        <f t="shared" si="26"/>
        <v>0.0</v>
      </c>
      <c r="F35" s="17">
        <f t="shared" si="26"/>
        <v>0.0</v>
      </c>
      <c r="G35" s="17">
        <f t="shared" si="26"/>
        <v>0.0</v>
      </c>
      <c r="H35" s="17">
        <f t="shared" si="26"/>
        <v>90.0</v>
      </c>
      <c r="I35" s="17">
        <f t="shared" si="26"/>
        <v>0.0</v>
      </c>
      <c r="J35" s="17">
        <f t="shared" si="26"/>
        <v>100.0</v>
      </c>
      <c r="K35" s="17">
        <f t="shared" si="26"/>
        <v>100.0</v>
      </c>
      <c r="L35" s="17">
        <v>13.05</v>
      </c>
      <c r="M35" s="17">
        <f t="shared" si="27" ref="M35:P35">SUM(M36:M40)</f>
        <v>0.0</v>
      </c>
      <c r="N35" s="19">
        <f t="shared" si="10"/>
        <v>148.60000000000002</v>
      </c>
      <c r="O35" s="17">
        <f>SUM(O36:O40)</f>
        <v>96.39999999999999</v>
      </c>
      <c r="P35" s="17">
        <f t="shared" si="27"/>
        <v>52.199999999999996</v>
      </c>
      <c r="Q35" s="17">
        <f t="shared" si="11"/>
        <v>403.0</v>
      </c>
      <c r="R35" s="17">
        <f t="shared" si="28" ref="R35:AA35">SUM(R36:R40)</f>
        <v>100.0</v>
      </c>
      <c r="S35" s="17">
        <f t="shared" si="28"/>
        <v>303.0</v>
      </c>
      <c r="T35" s="18">
        <f t="shared" si="28"/>
        <v>0.0</v>
      </c>
      <c r="U35" s="17">
        <f t="shared" si="28"/>
        <v>10.0</v>
      </c>
      <c r="V35" s="17">
        <f t="shared" si="28"/>
        <v>0.0</v>
      </c>
      <c r="W35" s="17">
        <f t="shared" si="28"/>
        <v>0.0</v>
      </c>
      <c r="X35" s="17">
        <f t="shared" si="28"/>
        <v>1138.6599999999999</v>
      </c>
      <c r="Y35" s="17">
        <f t="shared" si="28"/>
        <v>100.0</v>
      </c>
      <c r="Z35" s="17">
        <f t="shared" si="28"/>
        <v>15.49</v>
      </c>
      <c r="AA35" s="17">
        <f t="shared" si="28"/>
        <v>26.0</v>
      </c>
    </row>
    <row r="36" spans="8:8" s="20" ht="29.1" customFormat="1" customHeight="1">
      <c r="A36" s="21" t="s">
        <v>61</v>
      </c>
      <c r="B36" s="22">
        <f t="shared" si="7"/>
        <v>872.51</v>
      </c>
      <c r="C36" s="22">
        <f t="shared" si="13"/>
        <v>11.25</v>
      </c>
      <c r="D36" s="27">
        <v>6.0</v>
      </c>
      <c r="E36" s="22"/>
      <c r="F36" s="22"/>
      <c r="G36" s="22"/>
      <c r="H36" s="22"/>
      <c r="I36" s="22"/>
      <c r="J36" s="22"/>
      <c r="K36" s="22"/>
      <c r="L36" s="22">
        <v>5.25</v>
      </c>
      <c r="M36" s="22"/>
      <c r="N36" s="22">
        <f t="shared" si="10"/>
        <v>40.5</v>
      </c>
      <c r="O36" s="22">
        <v>31.0</v>
      </c>
      <c r="P36" s="22">
        <v>9.5</v>
      </c>
      <c r="Q36" s="23">
        <f t="shared" si="11"/>
        <v>228.0</v>
      </c>
      <c r="R36" s="22">
        <v>50.0</v>
      </c>
      <c r="S36" s="24">
        <v>178.0</v>
      </c>
      <c r="T36" s="25"/>
      <c r="U36" s="22"/>
      <c r="V36" s="22"/>
      <c r="W36" s="22"/>
      <c r="X36" s="22">
        <v>588.77</v>
      </c>
      <c r="Y36" s="22">
        <v>0.0</v>
      </c>
      <c r="Z36" s="22">
        <v>3.99</v>
      </c>
      <c r="AA36" s="22"/>
    </row>
    <row r="37" spans="8:8" s="20" ht="29.1" customFormat="1" customHeight="1">
      <c r="A37" s="21" t="s">
        <v>62</v>
      </c>
      <c r="B37" s="22">
        <f t="shared" si="7"/>
        <v>74.0</v>
      </c>
      <c r="C37" s="22">
        <f t="shared" si="13"/>
        <v>12.75</v>
      </c>
      <c r="D37" s="27">
        <v>6.0</v>
      </c>
      <c r="E37" s="22"/>
      <c r="F37" s="22"/>
      <c r="G37" s="22"/>
      <c r="H37" s="22"/>
      <c r="I37" s="22"/>
      <c r="J37" s="22"/>
      <c r="K37" s="22"/>
      <c r="L37" s="22">
        <v>6.75</v>
      </c>
      <c r="M37" s="22"/>
      <c r="N37" s="22">
        <f t="shared" si="10"/>
        <v>24.9</v>
      </c>
      <c r="O37" s="22">
        <v>23.9</v>
      </c>
      <c r="P37" s="22">
        <v>1.0</v>
      </c>
      <c r="Q37" s="23">
        <f t="shared" si="11"/>
        <v>20.0</v>
      </c>
      <c r="R37" s="22"/>
      <c r="S37" s="24">
        <v>20.0</v>
      </c>
      <c r="T37" s="25"/>
      <c r="U37" s="22">
        <v>10.0</v>
      </c>
      <c r="V37" s="22"/>
      <c r="W37" s="22"/>
      <c r="X37" s="22"/>
      <c r="Y37" s="22">
        <v>0.0</v>
      </c>
      <c r="Z37" s="22">
        <v>6.35</v>
      </c>
      <c r="AA37" s="22"/>
    </row>
    <row r="38" spans="8:8" s="20" ht="29.1" customFormat="1" customHeight="1">
      <c r="A38" s="21" t="s">
        <v>63</v>
      </c>
      <c r="B38" s="22">
        <f t="shared" si="7"/>
        <v>244.17000000000002</v>
      </c>
      <c r="C38" s="22">
        <f t="shared" si="13"/>
        <v>2.1</v>
      </c>
      <c r="D38" s="27">
        <v>1.5</v>
      </c>
      <c r="E38" s="22"/>
      <c r="F38" s="22"/>
      <c r="G38" s="22"/>
      <c r="H38" s="22"/>
      <c r="I38" s="22"/>
      <c r="J38" s="22"/>
      <c r="K38" s="22"/>
      <c r="L38" s="22">
        <v>0.6</v>
      </c>
      <c r="M38" s="22"/>
      <c r="N38" s="22">
        <f t="shared" si="10"/>
        <v>28.900000000000002</v>
      </c>
      <c r="O38" s="22">
        <v>18.1</v>
      </c>
      <c r="P38" s="22">
        <v>10.8</v>
      </c>
      <c r="Q38" s="23">
        <f t="shared" si="11"/>
        <v>49.0</v>
      </c>
      <c r="R38" s="22"/>
      <c r="S38" s="24">
        <v>49.0</v>
      </c>
      <c r="T38" s="25"/>
      <c r="U38" s="22"/>
      <c r="V38" s="22"/>
      <c r="W38" s="22"/>
      <c r="X38" s="22">
        <v>158.37</v>
      </c>
      <c r="Y38" s="22">
        <v>0.0</v>
      </c>
      <c r="Z38" s="22">
        <v>1.0</v>
      </c>
      <c r="AA38" s="22">
        <v>4.8</v>
      </c>
    </row>
    <row r="39" spans="8:8" s="20" ht="29.1" customFormat="1" customHeight="1">
      <c r="A39" s="21" t="s">
        <v>64</v>
      </c>
      <c r="B39" s="22">
        <f t="shared" si="7"/>
        <v>664.5899999999999</v>
      </c>
      <c r="C39" s="22">
        <f t="shared" si="13"/>
        <v>150.45</v>
      </c>
      <c r="D39" s="22"/>
      <c r="E39" s="22"/>
      <c r="F39" s="22"/>
      <c r="G39" s="22"/>
      <c r="H39" s="22">
        <v>50.0</v>
      </c>
      <c r="I39" s="22"/>
      <c r="J39" s="22"/>
      <c r="K39" s="22">
        <v>100.0</v>
      </c>
      <c r="L39" s="22">
        <v>0.45</v>
      </c>
      <c r="M39" s="22"/>
      <c r="N39" s="22">
        <f t="shared" si="10"/>
        <v>39.1</v>
      </c>
      <c r="O39" s="22">
        <v>17.6</v>
      </c>
      <c r="P39" s="22">
        <v>21.5</v>
      </c>
      <c r="Q39" s="23">
        <f t="shared" si="11"/>
        <v>64.0</v>
      </c>
      <c r="R39" s="22">
        <v>50.0</v>
      </c>
      <c r="S39" s="24">
        <v>14.0</v>
      </c>
      <c r="T39" s="25"/>
      <c r="U39" s="22"/>
      <c r="V39" s="22"/>
      <c r="W39" s="22"/>
      <c r="X39" s="22">
        <v>290.89</v>
      </c>
      <c r="Y39" s="22">
        <v>100.0</v>
      </c>
      <c r="Z39" s="22">
        <v>3.35</v>
      </c>
      <c r="AA39" s="22">
        <v>16.8</v>
      </c>
    </row>
    <row r="40" spans="8:8" s="20" ht="29.1" customFormat="1" customHeight="1">
      <c r="A40" s="21" t="s">
        <v>65</v>
      </c>
      <c r="B40" s="22">
        <f t="shared" si="7"/>
        <v>303.03</v>
      </c>
      <c r="C40" s="22">
        <f t="shared" si="13"/>
        <v>140.0</v>
      </c>
      <c r="D40" s="22"/>
      <c r="E40" s="22"/>
      <c r="F40" s="22"/>
      <c r="G40" s="22"/>
      <c r="H40" s="22">
        <v>40.0</v>
      </c>
      <c r="I40" s="22"/>
      <c r="J40" s="22">
        <v>100.0</v>
      </c>
      <c r="K40" s="22"/>
      <c r="L40" s="22"/>
      <c r="M40" s="22"/>
      <c r="N40" s="22">
        <f t="shared" si="10"/>
        <v>15.2</v>
      </c>
      <c r="O40" s="22">
        <v>5.8</v>
      </c>
      <c r="P40" s="22">
        <v>9.4</v>
      </c>
      <c r="Q40" s="23">
        <f t="shared" si="11"/>
        <v>42.0</v>
      </c>
      <c r="R40" s="22"/>
      <c r="S40" s="24">
        <v>42.0</v>
      </c>
      <c r="T40" s="25"/>
      <c r="U40" s="22"/>
      <c r="V40" s="22"/>
      <c r="W40" s="22"/>
      <c r="X40" s="22">
        <v>100.63</v>
      </c>
      <c r="Y40" s="22">
        <v>0.0</v>
      </c>
      <c r="Z40" s="22">
        <v>0.8</v>
      </c>
      <c r="AA40" s="22">
        <v>4.4</v>
      </c>
    </row>
    <row r="41" spans="8:8" s="15" ht="29.1" customFormat="1" customHeight="1">
      <c r="A41" s="16" t="s">
        <v>66</v>
      </c>
      <c r="B41" s="19">
        <f t="shared" si="7"/>
        <v>4798.23</v>
      </c>
      <c r="C41" s="19">
        <f t="shared" si="13"/>
        <v>2449.99</v>
      </c>
      <c r="D41" s="17">
        <f t="shared" si="29" ref="D41:M41">D42+D43+D50</f>
        <v>140.0</v>
      </c>
      <c r="E41" s="17">
        <f t="shared" si="29"/>
        <v>0.0</v>
      </c>
      <c r="F41" s="17">
        <f t="shared" si="29"/>
        <v>0.0</v>
      </c>
      <c r="G41" s="17">
        <f t="shared" si="29"/>
        <v>200.0</v>
      </c>
      <c r="H41" s="17">
        <f t="shared" si="29"/>
        <v>625.0</v>
      </c>
      <c r="I41" s="17">
        <f t="shared" si="29"/>
        <v>664.99</v>
      </c>
      <c r="J41" s="17">
        <f t="shared" si="29"/>
        <v>520.0</v>
      </c>
      <c r="K41" s="17">
        <f t="shared" si="29"/>
        <v>200.0</v>
      </c>
      <c r="L41" s="17">
        <f t="shared" si="29"/>
        <v>0.0</v>
      </c>
      <c r="M41" s="17">
        <f t="shared" si="29"/>
        <v>100.0</v>
      </c>
      <c r="N41" s="19">
        <f t="shared" si="10"/>
        <v>739.4000000000001</v>
      </c>
      <c r="O41" s="17">
        <f>O42+O43+O50</f>
        <v>674.2</v>
      </c>
      <c r="P41" s="17">
        <f t="shared" si="30" ref="O41:AA41">P42+P43+P50</f>
        <v>65.2</v>
      </c>
      <c r="Q41" s="17">
        <f t="shared" si="11"/>
        <v>992.0</v>
      </c>
      <c r="R41" s="17">
        <f t="shared" si="30"/>
        <v>180.0</v>
      </c>
      <c r="S41" s="17">
        <f t="shared" si="30"/>
        <v>812.0</v>
      </c>
      <c r="T41" s="18">
        <f t="shared" si="30"/>
        <v>110.0</v>
      </c>
      <c r="U41" s="17">
        <f t="shared" si="30"/>
        <v>80.0</v>
      </c>
      <c r="V41" s="17">
        <f t="shared" si="30"/>
        <v>150.0</v>
      </c>
      <c r="W41" s="17">
        <f t="shared" si="30"/>
        <v>0.0</v>
      </c>
      <c r="X41" s="17">
        <f t="shared" si="30"/>
        <v>13.29</v>
      </c>
      <c r="Y41" s="17">
        <f t="shared" si="30"/>
        <v>100.0</v>
      </c>
      <c r="Z41" s="17">
        <f t="shared" si="30"/>
        <v>93.55</v>
      </c>
      <c r="AA41" s="17">
        <f t="shared" si="30"/>
        <v>70.0</v>
      </c>
    </row>
    <row r="42" spans="8:8" s="20" ht="29.1" customFormat="1" customHeight="1">
      <c r="A42" s="21" t="s">
        <v>67</v>
      </c>
      <c r="B42" s="22">
        <f t="shared" si="7"/>
        <v>736.4</v>
      </c>
      <c r="C42" s="22">
        <f t="shared" si="13"/>
        <v>235.0</v>
      </c>
      <c r="D42" s="22"/>
      <c r="E42" s="22"/>
      <c r="F42" s="22"/>
      <c r="G42" s="22"/>
      <c r="H42" s="22">
        <v>235.0</v>
      </c>
      <c r="I42" s="22"/>
      <c r="J42" s="22"/>
      <c r="K42" s="22"/>
      <c r="L42" s="22"/>
      <c r="M42" s="22"/>
      <c r="N42" s="22">
        <f t="shared" si="10"/>
        <v>399.8</v>
      </c>
      <c r="O42" s="22">
        <v>399.8</v>
      </c>
      <c r="P42" s="22"/>
      <c r="Q42" s="23">
        <f t="shared" si="11"/>
        <v>47.0</v>
      </c>
      <c r="R42" s="22"/>
      <c r="S42" s="24">
        <v>47.0</v>
      </c>
      <c r="T42" s="25"/>
      <c r="U42" s="22">
        <f>10+10</f>
        <v>20.0</v>
      </c>
      <c r="V42" s="22"/>
      <c r="W42" s="22"/>
      <c r="X42" s="22"/>
      <c r="Y42" s="22">
        <v>0.0</v>
      </c>
      <c r="Z42" s="22">
        <v>34.6</v>
      </c>
      <c r="AA42" s="22"/>
    </row>
    <row r="43" spans="8:8" s="15" ht="29.1" customFormat="1" customHeight="1">
      <c r="A43" s="16" t="s">
        <v>68</v>
      </c>
      <c r="B43" s="19">
        <f t="shared" si="7"/>
        <v>375.74</v>
      </c>
      <c r="C43" s="19">
        <f t="shared" si="13"/>
        <v>58.0</v>
      </c>
      <c r="D43" s="17">
        <f t="shared" si="31" ref="D43:M43">SUM(D44:D49)</f>
        <v>8.0</v>
      </c>
      <c r="E43" s="17">
        <f t="shared" si="31"/>
        <v>0.0</v>
      </c>
      <c r="F43" s="17">
        <f t="shared" si="31"/>
        <v>0.0</v>
      </c>
      <c r="G43" s="17">
        <f t="shared" si="31"/>
        <v>0.0</v>
      </c>
      <c r="H43" s="17">
        <f t="shared" si="31"/>
        <v>50.0</v>
      </c>
      <c r="I43" s="17">
        <f t="shared" si="31"/>
        <v>0.0</v>
      </c>
      <c r="J43" s="17">
        <f t="shared" si="31"/>
        <v>0.0</v>
      </c>
      <c r="K43" s="17">
        <f t="shared" si="31"/>
        <v>0.0</v>
      </c>
      <c r="L43" s="17">
        <f t="shared" si="31"/>
        <v>0.0</v>
      </c>
      <c r="M43" s="17">
        <f t="shared" si="31"/>
        <v>0.0</v>
      </c>
      <c r="N43" s="19">
        <f t="shared" si="10"/>
        <v>57.05</v>
      </c>
      <c r="O43" s="17">
        <f>SUM(O44:O49)</f>
        <v>53.05</v>
      </c>
      <c r="P43" s="17">
        <f t="shared" si="32" ref="O43:AA43">SUM(P44:P49)</f>
        <v>4.0</v>
      </c>
      <c r="Q43" s="17">
        <f t="shared" si="11"/>
        <v>237.0</v>
      </c>
      <c r="R43" s="17">
        <f t="shared" si="32"/>
        <v>0.0</v>
      </c>
      <c r="S43" s="17">
        <f t="shared" si="32"/>
        <v>237.0</v>
      </c>
      <c r="T43" s="18">
        <f t="shared" si="32"/>
        <v>0.0</v>
      </c>
      <c r="U43" s="17">
        <f t="shared" si="32"/>
        <v>0.0</v>
      </c>
      <c r="V43" s="17">
        <f t="shared" si="32"/>
        <v>0.0</v>
      </c>
      <c r="W43" s="17">
        <f t="shared" si="32"/>
        <v>0.0</v>
      </c>
      <c r="X43" s="17">
        <f t="shared" si="32"/>
        <v>13.290000000000001</v>
      </c>
      <c r="Y43" s="17">
        <f t="shared" si="32"/>
        <v>0.0</v>
      </c>
      <c r="Z43" s="17">
        <f t="shared" si="32"/>
        <v>10.4</v>
      </c>
      <c r="AA43" s="17">
        <f t="shared" si="32"/>
        <v>0.0</v>
      </c>
    </row>
    <row r="44" spans="8:8" s="20" ht="29.1" customFormat="1" customHeight="1">
      <c r="A44" s="21" t="s">
        <v>69</v>
      </c>
      <c r="B44" s="22">
        <f t="shared" si="7"/>
        <v>7.52</v>
      </c>
      <c r="C44" s="22">
        <f t="shared" si="13"/>
        <v>0.0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>
        <f t="shared" si="10"/>
        <v>4.5</v>
      </c>
      <c r="O44" s="22">
        <v>4.5</v>
      </c>
      <c r="P44" s="22"/>
      <c r="Q44" s="23">
        <f t="shared" si="11"/>
        <v>0.0</v>
      </c>
      <c r="R44" s="22"/>
      <c r="S44" s="24"/>
      <c r="T44" s="25"/>
      <c r="U44" s="22"/>
      <c r="V44" s="22"/>
      <c r="W44" s="22"/>
      <c r="X44" s="22">
        <v>2.82</v>
      </c>
      <c r="Y44" s="22">
        <v>0.0</v>
      </c>
      <c r="Z44" s="22">
        <v>0.2</v>
      </c>
      <c r="AA44" s="22"/>
    </row>
    <row r="45" spans="8:8" s="20" ht="29.1" customFormat="1" customHeight="1">
      <c r="A45" s="21" t="s">
        <v>70</v>
      </c>
      <c r="B45" s="22">
        <f t="shared" si="7"/>
        <v>116.17</v>
      </c>
      <c r="C45" s="22">
        <f t="shared" si="13"/>
        <v>0.0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 t="shared" si="10"/>
        <v>4.5</v>
      </c>
      <c r="O45" s="22">
        <v>4.5</v>
      </c>
      <c r="P45" s="22"/>
      <c r="Q45" s="23">
        <f t="shared" si="11"/>
        <v>101.0</v>
      </c>
      <c r="R45" s="22"/>
      <c r="S45" s="24">
        <v>101.0</v>
      </c>
      <c r="T45" s="25"/>
      <c r="U45" s="22"/>
      <c r="V45" s="22"/>
      <c r="W45" s="22"/>
      <c r="X45" s="22">
        <v>10.47</v>
      </c>
      <c r="Y45" s="22">
        <v>0.0</v>
      </c>
      <c r="Z45" s="22">
        <v>0.2</v>
      </c>
      <c r="AA45" s="22"/>
    </row>
    <row r="46" spans="8:8" s="20" ht="29.1" customFormat="1" customHeight="1">
      <c r="A46" s="21" t="s">
        <v>71</v>
      </c>
      <c r="B46" s="22">
        <f t="shared" si="7"/>
        <v>71.21</v>
      </c>
      <c r="C46" s="22">
        <f t="shared" si="13"/>
        <v>52.0</v>
      </c>
      <c r="D46" s="27">
        <v>2.0</v>
      </c>
      <c r="E46" s="22"/>
      <c r="F46" s="22"/>
      <c r="G46" s="22"/>
      <c r="H46" s="22">
        <v>50.0</v>
      </c>
      <c r="I46" s="22"/>
      <c r="J46" s="22"/>
      <c r="K46" s="22"/>
      <c r="L46" s="22"/>
      <c r="M46" s="22"/>
      <c r="N46" s="22">
        <f t="shared" si="10"/>
        <v>11.01</v>
      </c>
      <c r="O46" s="22">
        <v>11.01</v>
      </c>
      <c r="P46" s="22"/>
      <c r="Q46" s="23">
        <f t="shared" si="11"/>
        <v>5.0</v>
      </c>
      <c r="R46" s="22"/>
      <c r="S46" s="24">
        <v>5.0</v>
      </c>
      <c r="T46" s="25"/>
      <c r="U46" s="22"/>
      <c r="V46" s="22"/>
      <c r="W46" s="22"/>
      <c r="X46" s="22"/>
      <c r="Y46" s="22">
        <v>0.0</v>
      </c>
      <c r="Z46" s="22">
        <v>3.2</v>
      </c>
      <c r="AA46" s="22"/>
    </row>
    <row r="47" spans="8:8" s="20" ht="29.1" customFormat="1" customHeight="1">
      <c r="A47" s="21" t="s">
        <v>72</v>
      </c>
      <c r="B47" s="22">
        <f t="shared" si="7"/>
        <v>8.7</v>
      </c>
      <c r="C47" s="22">
        <f t="shared" si="13"/>
        <v>0.0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>
        <f t="shared" si="10"/>
        <v>4.5</v>
      </c>
      <c r="O47" s="22">
        <v>4.5</v>
      </c>
      <c r="P47" s="22"/>
      <c r="Q47" s="23">
        <f t="shared" si="11"/>
        <v>4.0</v>
      </c>
      <c r="R47" s="22"/>
      <c r="S47" s="24">
        <v>4.0</v>
      </c>
      <c r="T47" s="25"/>
      <c r="U47" s="22"/>
      <c r="V47" s="22"/>
      <c r="W47" s="22"/>
      <c r="X47" s="22"/>
      <c r="Y47" s="22">
        <v>0.0</v>
      </c>
      <c r="Z47" s="22">
        <v>0.2</v>
      </c>
      <c r="AA47" s="22"/>
    </row>
    <row r="48" spans="8:8" s="20" ht="29.1" customFormat="1" customHeight="1">
      <c r="A48" s="21" t="s">
        <v>73</v>
      </c>
      <c r="B48" s="22">
        <f t="shared" si="7"/>
        <v>7.8</v>
      </c>
      <c r="C48" s="22">
        <f t="shared" si="13"/>
        <v>0.0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>
        <f t="shared" si="10"/>
        <v>6.5</v>
      </c>
      <c r="O48" s="22">
        <v>6.5</v>
      </c>
      <c r="P48" s="22"/>
      <c r="Q48" s="23">
        <f t="shared" si="11"/>
        <v>1.0</v>
      </c>
      <c r="R48" s="22"/>
      <c r="S48" s="24">
        <v>1.0</v>
      </c>
      <c r="T48" s="25"/>
      <c r="U48" s="22"/>
      <c r="V48" s="22"/>
      <c r="W48" s="22"/>
      <c r="X48" s="22"/>
      <c r="Y48" s="22">
        <v>0.0</v>
      </c>
      <c r="Z48" s="22">
        <v>0.3</v>
      </c>
      <c r="AA48" s="22"/>
    </row>
    <row r="49" spans="8:8" s="20" ht="29.1" customFormat="1" customHeight="1">
      <c r="A49" s="21" t="s">
        <v>74</v>
      </c>
      <c r="B49" s="22">
        <f t="shared" si="7"/>
        <v>164.34</v>
      </c>
      <c r="C49" s="22">
        <f t="shared" si="13"/>
        <v>6.0</v>
      </c>
      <c r="D49" s="27">
        <v>6.0</v>
      </c>
      <c r="E49" s="22"/>
      <c r="F49" s="22"/>
      <c r="G49" s="22"/>
      <c r="H49" s="22"/>
      <c r="I49" s="22"/>
      <c r="J49" s="22"/>
      <c r="K49" s="22"/>
      <c r="L49" s="22"/>
      <c r="M49" s="22"/>
      <c r="N49" s="22">
        <f t="shared" si="10"/>
        <v>26.04</v>
      </c>
      <c r="O49" s="22">
        <v>22.04</v>
      </c>
      <c r="P49" s="22">
        <v>4.0</v>
      </c>
      <c r="Q49" s="23">
        <f t="shared" si="11"/>
        <v>126.0</v>
      </c>
      <c r="R49" s="22"/>
      <c r="S49" s="24">
        <v>126.0</v>
      </c>
      <c r="T49" s="25"/>
      <c r="U49" s="22"/>
      <c r="V49" s="22"/>
      <c r="W49" s="22"/>
      <c r="X49" s="22"/>
      <c r="Y49" s="22">
        <v>0.0</v>
      </c>
      <c r="Z49" s="22">
        <v>6.3</v>
      </c>
      <c r="AA49" s="22"/>
    </row>
    <row r="50" spans="8:8" s="15" ht="29.1" customFormat="1" customHeight="1">
      <c r="A50" s="16" t="s">
        <v>75</v>
      </c>
      <c r="B50" s="19">
        <f t="shared" si="7"/>
        <v>3686.09</v>
      </c>
      <c r="C50" s="19">
        <f t="shared" si="13"/>
        <v>2156.99</v>
      </c>
      <c r="D50" s="17">
        <f t="shared" si="33" ref="D50:M50">SUM(D51:D61)</f>
        <v>132.0</v>
      </c>
      <c r="E50" s="17">
        <f t="shared" si="33"/>
        <v>0.0</v>
      </c>
      <c r="F50" s="17">
        <f t="shared" si="33"/>
        <v>0.0</v>
      </c>
      <c r="G50" s="17">
        <f t="shared" si="33"/>
        <v>200.0</v>
      </c>
      <c r="H50" s="17">
        <f t="shared" si="33"/>
        <v>340.0</v>
      </c>
      <c r="I50" s="17">
        <f t="shared" si="33"/>
        <v>664.99</v>
      </c>
      <c r="J50" s="17">
        <f t="shared" si="33"/>
        <v>520.0</v>
      </c>
      <c r="K50" s="17">
        <f t="shared" si="33"/>
        <v>200.0</v>
      </c>
      <c r="L50" s="17">
        <f t="shared" si="33"/>
        <v>0.0</v>
      </c>
      <c r="M50" s="17">
        <f t="shared" si="33"/>
        <v>100.0</v>
      </c>
      <c r="N50" s="19">
        <f t="shared" si="10"/>
        <v>282.55</v>
      </c>
      <c r="O50" s="17">
        <f>SUM(O51:O61)</f>
        <v>221.35</v>
      </c>
      <c r="P50" s="17">
        <f t="shared" si="34" ref="O50:AA50">SUM(P51:P61)</f>
        <v>61.199999999999996</v>
      </c>
      <c r="Q50" s="17">
        <f t="shared" si="11"/>
        <v>708.0</v>
      </c>
      <c r="R50" s="17">
        <f t="shared" si="34"/>
        <v>180.0</v>
      </c>
      <c r="S50" s="17">
        <f t="shared" si="34"/>
        <v>528.0</v>
      </c>
      <c r="T50" s="18">
        <f t="shared" si="34"/>
        <v>110.0</v>
      </c>
      <c r="U50" s="17">
        <f t="shared" si="34"/>
        <v>60.0</v>
      </c>
      <c r="V50" s="17">
        <f t="shared" si="34"/>
        <v>150.0</v>
      </c>
      <c r="W50" s="17">
        <f t="shared" si="34"/>
        <v>0.0</v>
      </c>
      <c r="X50" s="17">
        <f t="shared" si="34"/>
        <v>0.0</v>
      </c>
      <c r="Y50" s="17">
        <f t="shared" si="34"/>
        <v>100.0</v>
      </c>
      <c r="Z50" s="17">
        <f t="shared" si="34"/>
        <v>48.550000000000004</v>
      </c>
      <c r="AA50" s="17">
        <f t="shared" si="34"/>
        <v>70.0</v>
      </c>
    </row>
    <row r="51" spans="8:8" s="20" ht="29.1" customFormat="1" customHeight="1">
      <c r="A51" s="21" t="s">
        <v>76</v>
      </c>
      <c r="B51" s="22">
        <f t="shared" si="7"/>
        <v>130.75</v>
      </c>
      <c r="C51" s="22">
        <f t="shared" si="13"/>
        <v>58.04</v>
      </c>
      <c r="D51" s="22"/>
      <c r="E51" s="22"/>
      <c r="F51" s="22"/>
      <c r="G51" s="22"/>
      <c r="H51" s="22"/>
      <c r="I51" s="22">
        <v>58.04</v>
      </c>
      <c r="J51" s="22"/>
      <c r="K51" s="22"/>
      <c r="L51" s="22"/>
      <c r="M51" s="22"/>
      <c r="N51" s="22">
        <f t="shared" si="10"/>
        <v>18.009999999999998</v>
      </c>
      <c r="O51" s="22">
        <v>15.51</v>
      </c>
      <c r="P51" s="22">
        <v>2.5</v>
      </c>
      <c r="Q51" s="23">
        <f t="shared" si="11"/>
        <v>28.0</v>
      </c>
      <c r="R51" s="22">
        <v>20.0</v>
      </c>
      <c r="S51" s="24">
        <v>8.0</v>
      </c>
      <c r="T51" s="25"/>
      <c r="U51" s="22">
        <v>10.0</v>
      </c>
      <c r="V51" s="22"/>
      <c r="W51" s="22"/>
      <c r="X51" s="22"/>
      <c r="Y51" s="22">
        <v>0.0</v>
      </c>
      <c r="Z51" s="22">
        <v>6.7</v>
      </c>
      <c r="AA51" s="22">
        <v>10.0</v>
      </c>
    </row>
    <row r="52" spans="8:8" s="20" ht="29.1" customFormat="1" customHeight="1">
      <c r="A52" s="21" t="s">
        <v>77</v>
      </c>
      <c r="B52" s="22">
        <f t="shared" si="7"/>
        <v>284.01</v>
      </c>
      <c r="C52" s="22">
        <f t="shared" si="13"/>
        <v>137.24</v>
      </c>
      <c r="D52" s="27">
        <v>22.5</v>
      </c>
      <c r="E52" s="22"/>
      <c r="F52" s="22"/>
      <c r="G52" s="22"/>
      <c r="H52" s="22">
        <v>80.0</v>
      </c>
      <c r="I52" s="22">
        <v>34.74</v>
      </c>
      <c r="J52" s="22"/>
      <c r="K52" s="22"/>
      <c r="L52" s="22"/>
      <c r="M52" s="22"/>
      <c r="N52" s="22">
        <f t="shared" si="10"/>
        <v>36.77</v>
      </c>
      <c r="O52" s="22">
        <v>31.67</v>
      </c>
      <c r="P52" s="22">
        <v>5.1</v>
      </c>
      <c r="Q52" s="23">
        <f t="shared" si="11"/>
        <v>28.0</v>
      </c>
      <c r="R52" s="22"/>
      <c r="S52" s="24">
        <v>28.0</v>
      </c>
      <c r="T52" s="25"/>
      <c r="U52" s="22"/>
      <c r="V52" s="22"/>
      <c r="W52" s="22"/>
      <c r="X52" s="22"/>
      <c r="Y52" s="22">
        <v>45.0</v>
      </c>
      <c r="Z52" s="22">
        <v>7.0</v>
      </c>
      <c r="AA52" s="22">
        <v>30.0</v>
      </c>
    </row>
    <row r="53" spans="8:8" s="20" ht="29.1" customFormat="1" customHeight="1">
      <c r="A53" s="21" t="s">
        <v>78</v>
      </c>
      <c r="B53" s="22">
        <f t="shared" si="7"/>
        <v>671.95</v>
      </c>
      <c r="C53" s="22">
        <f t="shared" si="13"/>
        <v>478.49</v>
      </c>
      <c r="D53" s="27">
        <v>13.25</v>
      </c>
      <c r="E53" s="22"/>
      <c r="F53" s="22"/>
      <c r="G53" s="22"/>
      <c r="H53" s="22">
        <v>105.0</v>
      </c>
      <c r="I53" s="22">
        <v>260.24</v>
      </c>
      <c r="J53" s="22"/>
      <c r="K53" s="22"/>
      <c r="L53" s="22"/>
      <c r="M53" s="22">
        <v>100.0</v>
      </c>
      <c r="N53" s="22">
        <f t="shared" si="10"/>
        <v>44.61</v>
      </c>
      <c r="O53" s="22">
        <v>25.71</v>
      </c>
      <c r="P53" s="22">
        <v>18.9</v>
      </c>
      <c r="Q53" s="23">
        <f t="shared" si="11"/>
        <v>139.0</v>
      </c>
      <c r="R53" s="22">
        <v>60.0</v>
      </c>
      <c r="S53" s="24">
        <v>79.0</v>
      </c>
      <c r="T53" s="25"/>
      <c r="U53" s="22"/>
      <c r="V53" s="22"/>
      <c r="W53" s="22"/>
      <c r="X53" s="22"/>
      <c r="Y53" s="22">
        <v>0.0</v>
      </c>
      <c r="Z53" s="22">
        <v>9.85</v>
      </c>
      <c r="AA53" s="22"/>
    </row>
    <row r="54" spans="8:8" s="20" ht="29.1" customFormat="1" customHeight="1">
      <c r="A54" s="21" t="s">
        <v>79</v>
      </c>
      <c r="B54" s="22">
        <f t="shared" si="7"/>
        <v>510.61</v>
      </c>
      <c r="C54" s="22">
        <f t="shared" si="13"/>
        <v>349.99</v>
      </c>
      <c r="D54" s="27">
        <v>18.25</v>
      </c>
      <c r="E54" s="22"/>
      <c r="F54" s="22"/>
      <c r="G54" s="22"/>
      <c r="H54" s="22">
        <v>75.0</v>
      </c>
      <c r="I54" s="22">
        <v>156.74</v>
      </c>
      <c r="J54" s="22">
        <v>100.0</v>
      </c>
      <c r="K54" s="22"/>
      <c r="L54" s="22"/>
      <c r="M54" s="22"/>
      <c r="N54" s="22">
        <f t="shared" si="10"/>
        <v>18.72</v>
      </c>
      <c r="O54" s="22">
        <v>18.72</v>
      </c>
      <c r="P54" s="22"/>
      <c r="Q54" s="23">
        <f t="shared" si="11"/>
        <v>86.0</v>
      </c>
      <c r="R54" s="22">
        <v>50.0</v>
      </c>
      <c r="S54" s="24">
        <v>36.0</v>
      </c>
      <c r="T54" s="25"/>
      <c r="U54" s="22"/>
      <c r="V54" s="22"/>
      <c r="W54" s="22"/>
      <c r="X54" s="22"/>
      <c r="Y54" s="22">
        <v>55.0</v>
      </c>
      <c r="Z54" s="22">
        <v>0.9</v>
      </c>
      <c r="AA54" s="22"/>
    </row>
    <row r="55" spans="8:8" s="20" ht="29.1" customFormat="1" customHeight="1">
      <c r="A55" s="21" t="s">
        <v>80</v>
      </c>
      <c r="B55" s="22">
        <f t="shared" si="7"/>
        <v>221.16</v>
      </c>
      <c r="C55" s="22">
        <f t="shared" si="13"/>
        <v>45.75</v>
      </c>
      <c r="D55" s="27">
        <v>5.75</v>
      </c>
      <c r="E55" s="22"/>
      <c r="F55" s="22"/>
      <c r="G55" s="22"/>
      <c r="H55" s="22">
        <v>40.0</v>
      </c>
      <c r="I55" s="22"/>
      <c r="J55" s="22"/>
      <c r="K55" s="22"/>
      <c r="L55" s="22"/>
      <c r="M55" s="22"/>
      <c r="N55" s="22">
        <f t="shared" si="10"/>
        <v>30.71</v>
      </c>
      <c r="O55" s="22">
        <v>26.21</v>
      </c>
      <c r="P55" s="22">
        <v>4.5</v>
      </c>
      <c r="Q55" s="23">
        <f t="shared" si="11"/>
        <v>73.0</v>
      </c>
      <c r="R55" s="22"/>
      <c r="S55" s="24">
        <v>73.0</v>
      </c>
      <c r="T55" s="25"/>
      <c r="U55" s="22">
        <v>10.0</v>
      </c>
      <c r="V55" s="22">
        <v>60.0</v>
      </c>
      <c r="W55" s="22"/>
      <c r="X55" s="22"/>
      <c r="Y55" s="22">
        <v>0.0</v>
      </c>
      <c r="Z55" s="22">
        <v>1.7</v>
      </c>
      <c r="AA55" s="22"/>
    </row>
    <row r="56" spans="8:8" s="20" ht="29.1" customFormat="1" customHeight="1">
      <c r="A56" s="28" t="s">
        <v>81</v>
      </c>
      <c r="B56" s="22">
        <f t="shared" si="7"/>
        <v>432.49</v>
      </c>
      <c r="C56" s="22">
        <f t="shared" si="13"/>
        <v>225.75</v>
      </c>
      <c r="D56" s="27">
        <v>15.75</v>
      </c>
      <c r="E56" s="22"/>
      <c r="F56" s="22"/>
      <c r="G56" s="22">
        <v>200.0</v>
      </c>
      <c r="H56" s="22">
        <v>10.0</v>
      </c>
      <c r="I56" s="22"/>
      <c r="J56" s="22"/>
      <c r="K56" s="22"/>
      <c r="L56" s="22"/>
      <c r="M56" s="22"/>
      <c r="N56" s="22">
        <f t="shared" si="10"/>
        <v>23.34</v>
      </c>
      <c r="O56" s="22">
        <v>21.34</v>
      </c>
      <c r="P56" s="22">
        <v>2.0</v>
      </c>
      <c r="Q56" s="23">
        <f t="shared" si="11"/>
        <v>79.0</v>
      </c>
      <c r="R56" s="22"/>
      <c r="S56" s="24">
        <v>79.0</v>
      </c>
      <c r="T56" s="25"/>
      <c r="U56" s="22">
        <v>10.0</v>
      </c>
      <c r="V56" s="22">
        <v>90.0</v>
      </c>
      <c r="W56" s="22"/>
      <c r="X56" s="22"/>
      <c r="Y56" s="22">
        <v>0.0</v>
      </c>
      <c r="Z56" s="22">
        <v>4.4</v>
      </c>
      <c r="AA56" s="22"/>
    </row>
    <row r="57" spans="8:8" s="20" ht="29.1" customFormat="1" customHeight="1">
      <c r="A57" s="21" t="s">
        <v>82</v>
      </c>
      <c r="B57" s="22">
        <f t="shared" si="7"/>
        <v>241.28</v>
      </c>
      <c r="C57" s="22">
        <f t="shared" si="13"/>
        <v>123.25</v>
      </c>
      <c r="D57" s="27">
        <v>23.25</v>
      </c>
      <c r="E57" s="22"/>
      <c r="F57" s="22"/>
      <c r="G57" s="22"/>
      <c r="H57" s="22"/>
      <c r="I57" s="22"/>
      <c r="J57" s="22"/>
      <c r="K57" s="22">
        <v>100.0</v>
      </c>
      <c r="L57" s="22"/>
      <c r="M57" s="22"/>
      <c r="N57" s="22">
        <f t="shared" si="10"/>
        <v>18.43</v>
      </c>
      <c r="O57" s="22">
        <v>18.43</v>
      </c>
      <c r="P57" s="22"/>
      <c r="Q57" s="23">
        <f t="shared" si="11"/>
        <v>66.0</v>
      </c>
      <c r="R57" s="22"/>
      <c r="S57" s="24">
        <v>66.0</v>
      </c>
      <c r="T57" s="25">
        <v>20.0</v>
      </c>
      <c r="U57" s="22"/>
      <c r="V57" s="22"/>
      <c r="W57" s="22"/>
      <c r="X57" s="22"/>
      <c r="Y57" s="22">
        <v>0.0</v>
      </c>
      <c r="Z57" s="22">
        <v>3.6</v>
      </c>
      <c r="AA57" s="22">
        <v>10.0</v>
      </c>
    </row>
    <row r="58" spans="8:8" s="20" ht="29.1" customFormat="1" customHeight="1">
      <c r="A58" s="21" t="s">
        <v>83</v>
      </c>
      <c r="B58" s="22">
        <f t="shared" si="7"/>
        <v>272.95</v>
      </c>
      <c r="C58" s="22">
        <f t="shared" si="13"/>
        <v>206.07999999999998</v>
      </c>
      <c r="D58" s="27">
        <v>15.75</v>
      </c>
      <c r="E58" s="22"/>
      <c r="F58" s="22"/>
      <c r="G58" s="22"/>
      <c r="H58" s="22"/>
      <c r="I58" s="22">
        <v>120.33</v>
      </c>
      <c r="J58" s="22">
        <v>70.0</v>
      </c>
      <c r="K58" s="22"/>
      <c r="L58" s="22"/>
      <c r="M58" s="22"/>
      <c r="N58" s="22">
        <f t="shared" si="10"/>
        <v>32.870000000000005</v>
      </c>
      <c r="O58" s="22">
        <v>14.77</v>
      </c>
      <c r="P58" s="22">
        <v>18.1</v>
      </c>
      <c r="Q58" s="23">
        <f t="shared" si="11"/>
        <v>12.0</v>
      </c>
      <c r="R58" s="22"/>
      <c r="S58" s="24">
        <v>12.0</v>
      </c>
      <c r="T58" s="25"/>
      <c r="U58" s="22">
        <v>10.0</v>
      </c>
      <c r="V58" s="22"/>
      <c r="W58" s="22"/>
      <c r="X58" s="22"/>
      <c r="Y58" s="22">
        <v>0.0</v>
      </c>
      <c r="Z58" s="22">
        <v>2.0</v>
      </c>
      <c r="AA58" s="22">
        <v>10.0</v>
      </c>
    </row>
    <row r="59" spans="8:8" s="20" ht="29.1" customFormat="1" customHeight="1">
      <c r="A59" s="21" t="s">
        <v>84</v>
      </c>
      <c r="B59" s="22">
        <f t="shared" si="7"/>
        <v>124.49</v>
      </c>
      <c r="C59" s="22">
        <f t="shared" si="13"/>
        <v>33.97</v>
      </c>
      <c r="D59" s="22"/>
      <c r="E59" s="22"/>
      <c r="F59" s="22"/>
      <c r="G59" s="22"/>
      <c r="H59" s="22">
        <v>20.0</v>
      </c>
      <c r="I59" s="22">
        <v>13.97</v>
      </c>
      <c r="J59" s="22"/>
      <c r="K59" s="22"/>
      <c r="L59" s="22"/>
      <c r="M59" s="22"/>
      <c r="N59" s="22">
        <f t="shared" si="10"/>
        <v>20.72</v>
      </c>
      <c r="O59" s="22">
        <v>15.72</v>
      </c>
      <c r="P59" s="22">
        <v>5.0</v>
      </c>
      <c r="Q59" s="23">
        <f t="shared" si="11"/>
        <v>31.0</v>
      </c>
      <c r="R59" s="22"/>
      <c r="S59" s="24">
        <v>31.0</v>
      </c>
      <c r="T59" s="25">
        <v>20.0</v>
      </c>
      <c r="U59" s="22">
        <v>10.0</v>
      </c>
      <c r="V59" s="22"/>
      <c r="W59" s="22"/>
      <c r="X59" s="22"/>
      <c r="Y59" s="22">
        <v>0.0</v>
      </c>
      <c r="Z59" s="22">
        <v>8.8</v>
      </c>
      <c r="AA59" s="22"/>
    </row>
    <row r="60" spans="8:8" s="20" ht="29.1" customFormat="1" customHeight="1">
      <c r="A60" s="21" t="s">
        <v>85</v>
      </c>
      <c r="B60" s="22">
        <f t="shared" si="7"/>
        <v>434.35</v>
      </c>
      <c r="C60" s="22">
        <f t="shared" si="13"/>
        <v>278.68</v>
      </c>
      <c r="D60" s="27">
        <v>7.75</v>
      </c>
      <c r="E60" s="22"/>
      <c r="F60" s="22"/>
      <c r="G60" s="22"/>
      <c r="H60" s="22"/>
      <c r="I60" s="22">
        <v>20.93</v>
      </c>
      <c r="J60" s="22">
        <v>150.0</v>
      </c>
      <c r="K60" s="22">
        <v>100.0</v>
      </c>
      <c r="L60" s="22"/>
      <c r="M60" s="22"/>
      <c r="N60" s="22">
        <f t="shared" si="10"/>
        <v>18.970000000000002</v>
      </c>
      <c r="O60" s="22">
        <v>17.67</v>
      </c>
      <c r="P60" s="22">
        <v>1.3</v>
      </c>
      <c r="Q60" s="23">
        <f t="shared" si="11"/>
        <v>84.0</v>
      </c>
      <c r="R60" s="22">
        <v>50.0</v>
      </c>
      <c r="S60" s="24">
        <v>34.0</v>
      </c>
      <c r="T60" s="25">
        <v>50.0</v>
      </c>
      <c r="U60" s="22"/>
      <c r="V60" s="22"/>
      <c r="W60" s="22"/>
      <c r="X60" s="22"/>
      <c r="Y60" s="22">
        <v>0.0</v>
      </c>
      <c r="Z60" s="22">
        <v>2.7</v>
      </c>
      <c r="AA60" s="22"/>
    </row>
    <row r="61" spans="8:8" s="20" ht="29.1" customFormat="1" customHeight="1">
      <c r="A61" s="21" t="s">
        <v>86</v>
      </c>
      <c r="B61" s="22">
        <f t="shared" si="7"/>
        <v>362.05</v>
      </c>
      <c r="C61" s="22">
        <f t="shared" si="13"/>
        <v>219.75</v>
      </c>
      <c r="D61" s="27">
        <v>9.75</v>
      </c>
      <c r="E61" s="22"/>
      <c r="F61" s="22"/>
      <c r="G61" s="22"/>
      <c r="H61" s="22">
        <v>10.0</v>
      </c>
      <c r="I61" s="22"/>
      <c r="J61" s="22">
        <v>200.0</v>
      </c>
      <c r="K61" s="22"/>
      <c r="L61" s="22"/>
      <c r="M61" s="22"/>
      <c r="N61" s="22">
        <f t="shared" si="10"/>
        <v>19.4</v>
      </c>
      <c r="O61" s="22">
        <v>15.6</v>
      </c>
      <c r="P61" s="22">
        <v>3.8</v>
      </c>
      <c r="Q61" s="23">
        <f t="shared" si="11"/>
        <v>82.0</v>
      </c>
      <c r="R61" s="22"/>
      <c r="S61" s="24">
        <v>82.0</v>
      </c>
      <c r="T61" s="25">
        <v>20.0</v>
      </c>
      <c r="U61" s="22">
        <v>10.0</v>
      </c>
      <c r="V61" s="22"/>
      <c r="W61" s="22"/>
      <c r="X61" s="22"/>
      <c r="Y61" s="22">
        <v>0.0</v>
      </c>
      <c r="Z61" s="22">
        <v>0.9</v>
      </c>
      <c r="AA61" s="22">
        <v>10.0</v>
      </c>
    </row>
    <row r="62" spans="8:8" s="15" ht="29.1" customFormat="1" customHeight="1">
      <c r="A62" s="16" t="s">
        <v>87</v>
      </c>
      <c r="B62" s="19">
        <f t="shared" si="7"/>
        <v>3168.54</v>
      </c>
      <c r="C62" s="19">
        <f t="shared" si="13"/>
        <v>1545.18</v>
      </c>
      <c r="D62" s="17">
        <f t="shared" si="35" ref="D62:M62">D63+D64+D68</f>
        <v>5.0</v>
      </c>
      <c r="E62" s="17">
        <f t="shared" si="35"/>
        <v>450.0</v>
      </c>
      <c r="F62" s="17">
        <f t="shared" si="35"/>
        <v>0.0</v>
      </c>
      <c r="G62" s="17">
        <f t="shared" si="35"/>
        <v>0.0</v>
      </c>
      <c r="H62" s="17">
        <f t="shared" si="35"/>
        <v>195.0</v>
      </c>
      <c r="I62" s="17">
        <f t="shared" si="35"/>
        <v>145.18</v>
      </c>
      <c r="J62" s="17">
        <f t="shared" si="35"/>
        <v>650.0</v>
      </c>
      <c r="K62" s="17">
        <f t="shared" si="35"/>
        <v>0.0</v>
      </c>
      <c r="L62" s="17">
        <f t="shared" si="35"/>
        <v>0.0</v>
      </c>
      <c r="M62" s="17">
        <f t="shared" si="35"/>
        <v>100.0</v>
      </c>
      <c r="N62" s="19">
        <f t="shared" si="10"/>
        <v>427.53000000000003</v>
      </c>
      <c r="O62" s="17">
        <f>O63+O64+O68</f>
        <v>401.42999999999995</v>
      </c>
      <c r="P62" s="17">
        <f t="shared" si="36" ref="O62:AA62">P63+P64+P68</f>
        <v>26.1</v>
      </c>
      <c r="Q62" s="17">
        <f t="shared" si="11"/>
        <v>569.0</v>
      </c>
      <c r="R62" s="17">
        <f t="shared" si="36"/>
        <v>50.0</v>
      </c>
      <c r="S62" s="17">
        <f t="shared" si="36"/>
        <v>519.0</v>
      </c>
      <c r="T62" s="18">
        <f t="shared" si="36"/>
        <v>20.0</v>
      </c>
      <c r="U62" s="17">
        <f t="shared" si="36"/>
        <v>20.0</v>
      </c>
      <c r="V62" s="17">
        <f t="shared" si="36"/>
        <v>0.0</v>
      </c>
      <c r="W62" s="17">
        <f t="shared" si="36"/>
        <v>0.0</v>
      </c>
      <c r="X62" s="17">
        <f t="shared" si="36"/>
        <v>521.76</v>
      </c>
      <c r="Y62" s="17">
        <f t="shared" si="36"/>
        <v>0.0</v>
      </c>
      <c r="Z62" s="17">
        <f t="shared" si="36"/>
        <v>45.07</v>
      </c>
      <c r="AA62" s="17">
        <f t="shared" si="36"/>
        <v>20.0</v>
      </c>
    </row>
    <row r="63" spans="8:8" s="20" ht="29.1" customFormat="1" customHeight="1">
      <c r="A63" s="21" t="s">
        <v>88</v>
      </c>
      <c r="B63" s="22">
        <f t="shared" si="7"/>
        <v>597.29</v>
      </c>
      <c r="C63" s="22">
        <f t="shared" si="13"/>
        <v>300.0</v>
      </c>
      <c r="D63" s="22">
        <v>0.0</v>
      </c>
      <c r="E63" s="22"/>
      <c r="F63" s="22"/>
      <c r="G63" s="22"/>
      <c r="H63" s="22">
        <v>50.0</v>
      </c>
      <c r="I63" s="22"/>
      <c r="J63" s="22">
        <v>250.0</v>
      </c>
      <c r="K63" s="22"/>
      <c r="L63" s="22"/>
      <c r="M63" s="22"/>
      <c r="N63" s="22">
        <f t="shared" si="10"/>
        <v>223.59</v>
      </c>
      <c r="O63" s="22">
        <v>223.59</v>
      </c>
      <c r="P63" s="22"/>
      <c r="Q63" s="23">
        <f t="shared" si="11"/>
        <v>37.0</v>
      </c>
      <c r="R63" s="22"/>
      <c r="S63" s="24">
        <v>37.0</v>
      </c>
      <c r="T63" s="25"/>
      <c r="U63" s="22">
        <v>10.0</v>
      </c>
      <c r="V63" s="22"/>
      <c r="W63" s="22"/>
      <c r="X63" s="22"/>
      <c r="Y63" s="22">
        <v>0.0</v>
      </c>
      <c r="Z63" s="22">
        <v>26.7</v>
      </c>
      <c r="AA63" s="22"/>
    </row>
    <row r="64" spans="8:8" s="15" ht="29.1" customFormat="1" customHeight="1">
      <c r="A64" s="16" t="s">
        <v>89</v>
      </c>
      <c r="B64" s="19">
        <f t="shared" si="7"/>
        <v>1128.26</v>
      </c>
      <c r="C64" s="19">
        <f t="shared" si="13"/>
        <v>886.36</v>
      </c>
      <c r="D64" s="17">
        <f t="shared" si="37" ref="D64:M64">SUM(D65:D67)</f>
        <v>0.0</v>
      </c>
      <c r="E64" s="17">
        <f t="shared" si="37"/>
        <v>450.0</v>
      </c>
      <c r="F64" s="17">
        <f t="shared" si="37"/>
        <v>0.0</v>
      </c>
      <c r="G64" s="17">
        <f t="shared" si="37"/>
        <v>0.0</v>
      </c>
      <c r="H64" s="17">
        <f t="shared" si="37"/>
        <v>0.0</v>
      </c>
      <c r="I64" s="17">
        <f t="shared" si="37"/>
        <v>136.36</v>
      </c>
      <c r="J64" s="17">
        <f t="shared" si="37"/>
        <v>200.0</v>
      </c>
      <c r="K64" s="17">
        <f t="shared" si="37"/>
        <v>0.0</v>
      </c>
      <c r="L64" s="17">
        <f t="shared" si="37"/>
        <v>0.0</v>
      </c>
      <c r="M64" s="17">
        <f t="shared" si="37"/>
        <v>100.0</v>
      </c>
      <c r="N64" s="19">
        <f t="shared" si="10"/>
        <v>47.41</v>
      </c>
      <c r="O64" s="17">
        <f>SUM(O65:O67)</f>
        <v>43.61</v>
      </c>
      <c r="P64" s="17">
        <f t="shared" si="38" ref="O64:AA64">SUM(P65:P67)</f>
        <v>3.8</v>
      </c>
      <c r="Q64" s="17">
        <f t="shared" si="11"/>
        <v>68.0</v>
      </c>
      <c r="R64" s="17">
        <f t="shared" si="38"/>
        <v>0.0</v>
      </c>
      <c r="S64" s="17">
        <f t="shared" si="38"/>
        <v>68.0</v>
      </c>
      <c r="T64" s="18">
        <f t="shared" si="38"/>
        <v>20.0</v>
      </c>
      <c r="U64" s="17">
        <f t="shared" si="38"/>
        <v>0.0</v>
      </c>
      <c r="V64" s="17">
        <f t="shared" si="38"/>
        <v>0.0</v>
      </c>
      <c r="W64" s="17">
        <f t="shared" si="38"/>
        <v>0.0</v>
      </c>
      <c r="X64" s="17">
        <f t="shared" si="38"/>
        <v>100.78999999999999</v>
      </c>
      <c r="Y64" s="17">
        <f t="shared" si="38"/>
        <v>0.0</v>
      </c>
      <c r="Z64" s="17">
        <f t="shared" si="38"/>
        <v>5.7</v>
      </c>
      <c r="AA64" s="17">
        <f t="shared" si="38"/>
        <v>0.0</v>
      </c>
    </row>
    <row r="65" spans="8:8" s="20" ht="29.1" customFormat="1" customHeight="1">
      <c r="A65" s="21" t="s">
        <v>90</v>
      </c>
      <c r="B65" s="22">
        <f t="shared" si="7"/>
        <v>499.72</v>
      </c>
      <c r="C65" s="22">
        <f t="shared" si="13"/>
        <v>436.36</v>
      </c>
      <c r="D65" s="22"/>
      <c r="E65" s="22"/>
      <c r="F65" s="22"/>
      <c r="G65" s="22"/>
      <c r="H65" s="22"/>
      <c r="I65" s="22">
        <v>136.36</v>
      </c>
      <c r="J65" s="22">
        <v>200.0</v>
      </c>
      <c r="K65" s="22"/>
      <c r="L65" s="22"/>
      <c r="M65" s="22">
        <v>100.0</v>
      </c>
      <c r="N65" s="22">
        <f t="shared" si="10"/>
        <v>16.86</v>
      </c>
      <c r="O65" s="22">
        <v>16.86</v>
      </c>
      <c r="P65" s="22"/>
      <c r="Q65" s="23">
        <f t="shared" si="11"/>
        <v>26.0</v>
      </c>
      <c r="R65" s="22"/>
      <c r="S65" s="24">
        <v>26.0</v>
      </c>
      <c r="T65" s="25">
        <v>20.0</v>
      </c>
      <c r="U65" s="22"/>
      <c r="V65" s="22"/>
      <c r="W65" s="22"/>
      <c r="X65" s="22"/>
      <c r="Y65" s="22">
        <v>0.0</v>
      </c>
      <c r="Z65" s="22">
        <v>0.5</v>
      </c>
      <c r="AA65" s="22"/>
    </row>
    <row r="66" spans="8:8" s="20" ht="29.1" customFormat="1" customHeight="1">
      <c r="A66" s="21" t="s">
        <v>91</v>
      </c>
      <c r="B66" s="22">
        <f t="shared" si="7"/>
        <v>594.26</v>
      </c>
      <c r="C66" s="22">
        <f t="shared" si="13"/>
        <v>450.0</v>
      </c>
      <c r="D66" s="22"/>
      <c r="E66" s="22">
        <v>450.0</v>
      </c>
      <c r="F66" s="22"/>
      <c r="G66" s="22"/>
      <c r="H66" s="22"/>
      <c r="I66" s="22"/>
      <c r="J66" s="22"/>
      <c r="K66" s="22"/>
      <c r="L66" s="22"/>
      <c r="M66" s="22"/>
      <c r="N66" s="22">
        <f t="shared" si="10"/>
        <v>15.96</v>
      </c>
      <c r="O66" s="22">
        <v>15.96</v>
      </c>
      <c r="P66" s="22"/>
      <c r="Q66" s="23">
        <f t="shared" si="11"/>
        <v>40.0</v>
      </c>
      <c r="R66" s="22"/>
      <c r="S66" s="24">
        <v>40.0</v>
      </c>
      <c r="T66" s="25"/>
      <c r="U66" s="22"/>
      <c r="V66" s="22"/>
      <c r="W66" s="22"/>
      <c r="X66" s="22">
        <v>83.6</v>
      </c>
      <c r="Y66" s="22">
        <v>0.0</v>
      </c>
      <c r="Z66" s="22">
        <v>4.7</v>
      </c>
      <c r="AA66" s="22"/>
    </row>
    <row r="67" spans="8:8" s="20" ht="29.1" customFormat="1" customHeight="1">
      <c r="A67" s="28" t="s">
        <v>92</v>
      </c>
      <c r="B67" s="22">
        <f t="shared" si="7"/>
        <v>34.28</v>
      </c>
      <c r="C67" s="22">
        <f t="shared" si="13"/>
        <v>0.0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>
        <f t="shared" si="10"/>
        <v>14.59</v>
      </c>
      <c r="O67" s="22">
        <v>10.79</v>
      </c>
      <c r="P67" s="22">
        <v>3.8</v>
      </c>
      <c r="Q67" s="23">
        <f t="shared" si="11"/>
        <v>2.0</v>
      </c>
      <c r="R67" s="22"/>
      <c r="S67" s="24">
        <v>2.0</v>
      </c>
      <c r="T67" s="25"/>
      <c r="U67" s="22"/>
      <c r="V67" s="22"/>
      <c r="W67" s="22"/>
      <c r="X67" s="22">
        <v>17.19</v>
      </c>
      <c r="Y67" s="22">
        <v>0.0</v>
      </c>
      <c r="Z67" s="22">
        <v>0.5</v>
      </c>
      <c r="AA67" s="22"/>
    </row>
    <row r="68" spans="8:8" s="15" ht="29.1" customFormat="1" customHeight="1">
      <c r="A68" s="16" t="s">
        <v>93</v>
      </c>
      <c r="B68" s="19">
        <f t="shared" si="7"/>
        <v>1442.99</v>
      </c>
      <c r="C68" s="19">
        <f t="shared" si="13"/>
        <v>358.82</v>
      </c>
      <c r="D68" s="17">
        <f t="shared" si="39" ref="D68:M68">SUM(D69:D72)</f>
        <v>5.0</v>
      </c>
      <c r="E68" s="17">
        <f t="shared" si="39"/>
        <v>0.0</v>
      </c>
      <c r="F68" s="17">
        <f t="shared" si="39"/>
        <v>0.0</v>
      </c>
      <c r="G68" s="17">
        <f t="shared" si="39"/>
        <v>0.0</v>
      </c>
      <c r="H68" s="17">
        <f t="shared" si="39"/>
        <v>145.0</v>
      </c>
      <c r="I68" s="17">
        <f t="shared" si="39"/>
        <v>8.82</v>
      </c>
      <c r="J68" s="17">
        <f t="shared" si="39"/>
        <v>200.0</v>
      </c>
      <c r="K68" s="17">
        <f t="shared" si="39"/>
        <v>0.0</v>
      </c>
      <c r="L68" s="17">
        <f t="shared" si="39"/>
        <v>0.0</v>
      </c>
      <c r="M68" s="17">
        <f t="shared" si="39"/>
        <v>0.0</v>
      </c>
      <c r="N68" s="19">
        <f t="shared" si="10"/>
        <v>156.53</v>
      </c>
      <c r="O68" s="17">
        <f>SUM(O69:O72)</f>
        <v>134.23</v>
      </c>
      <c r="P68" s="17">
        <f t="shared" si="40" ref="O68:AA68">SUM(P69:P72)</f>
        <v>22.3</v>
      </c>
      <c r="Q68" s="17">
        <f t="shared" si="11"/>
        <v>464.0</v>
      </c>
      <c r="R68" s="17">
        <f t="shared" si="40"/>
        <v>50.0</v>
      </c>
      <c r="S68" s="17">
        <f t="shared" si="40"/>
        <v>414.0</v>
      </c>
      <c r="T68" s="18">
        <f t="shared" si="40"/>
        <v>0.0</v>
      </c>
      <c r="U68" s="17">
        <f t="shared" si="40"/>
        <v>10.0</v>
      </c>
      <c r="V68" s="17">
        <f t="shared" si="40"/>
        <v>0.0</v>
      </c>
      <c r="W68" s="17">
        <f t="shared" si="40"/>
        <v>0.0</v>
      </c>
      <c r="X68" s="17">
        <f t="shared" si="40"/>
        <v>420.96999999999997</v>
      </c>
      <c r="Y68" s="17">
        <f t="shared" si="40"/>
        <v>0.0</v>
      </c>
      <c r="Z68" s="17">
        <f t="shared" si="40"/>
        <v>12.67</v>
      </c>
      <c r="AA68" s="17">
        <f t="shared" si="40"/>
        <v>20.0</v>
      </c>
    </row>
    <row r="69" spans="8:8" s="20" ht="29.1" customFormat="1" customHeight="1">
      <c r="A69" s="28" t="s">
        <v>94</v>
      </c>
      <c r="B69" s="22">
        <f t="shared" si="7"/>
        <v>452.05</v>
      </c>
      <c r="C69" s="22">
        <f t="shared" si="13"/>
        <v>221.0</v>
      </c>
      <c r="D69" s="27">
        <v>1.0</v>
      </c>
      <c r="E69" s="22"/>
      <c r="F69" s="22"/>
      <c r="G69" s="22"/>
      <c r="H69" s="22">
        <v>20.0</v>
      </c>
      <c r="I69" s="22"/>
      <c r="J69" s="22">
        <v>200.0</v>
      </c>
      <c r="K69" s="22"/>
      <c r="L69" s="22"/>
      <c r="M69" s="22"/>
      <c r="N69" s="22">
        <f t="shared" si="10"/>
        <v>51.019999999999996</v>
      </c>
      <c r="O69" s="22">
        <v>35.22</v>
      </c>
      <c r="P69" s="22">
        <v>15.8</v>
      </c>
      <c r="Q69" s="23">
        <f t="shared" si="11"/>
        <v>43.0</v>
      </c>
      <c r="R69" s="22"/>
      <c r="S69" s="24">
        <v>43.0</v>
      </c>
      <c r="T69" s="25"/>
      <c r="U69" s="22"/>
      <c r="V69" s="22"/>
      <c r="W69" s="22"/>
      <c r="X69" s="22">
        <v>134.88</v>
      </c>
      <c r="Y69" s="22">
        <v>0.0</v>
      </c>
      <c r="Z69" s="22">
        <v>2.15</v>
      </c>
      <c r="AA69" s="22"/>
    </row>
    <row r="70" spans="8:8" s="20" ht="29.1" customFormat="1" customHeight="1">
      <c r="A70" s="28" t="s">
        <v>95</v>
      </c>
      <c r="B70" s="22">
        <f t="shared" si="7"/>
        <v>152.15</v>
      </c>
      <c r="C70" s="22">
        <f t="shared" si="13"/>
        <v>26.5</v>
      </c>
      <c r="D70" s="27">
        <v>1.5</v>
      </c>
      <c r="E70" s="22"/>
      <c r="F70" s="22"/>
      <c r="G70" s="22"/>
      <c r="H70" s="22">
        <v>25.0</v>
      </c>
      <c r="I70" s="22"/>
      <c r="J70" s="22"/>
      <c r="K70" s="22"/>
      <c r="L70" s="22"/>
      <c r="M70" s="22"/>
      <c r="N70" s="22">
        <f t="shared" si="10"/>
        <v>33.129999999999995</v>
      </c>
      <c r="O70" s="22">
        <v>30.63</v>
      </c>
      <c r="P70" s="22">
        <v>2.5</v>
      </c>
      <c r="Q70" s="23">
        <f t="shared" si="11"/>
        <v>75.0</v>
      </c>
      <c r="R70" s="22"/>
      <c r="S70" s="24">
        <v>75.0</v>
      </c>
      <c r="T70" s="25"/>
      <c r="U70" s="22"/>
      <c r="V70" s="22"/>
      <c r="W70" s="22"/>
      <c r="X70" s="22"/>
      <c r="Y70" s="22">
        <v>0.0</v>
      </c>
      <c r="Z70" s="22">
        <v>7.52</v>
      </c>
      <c r="AA70" s="22">
        <v>10.0</v>
      </c>
    </row>
    <row r="71" spans="8:8" s="20" ht="29.1" customFormat="1" customHeight="1">
      <c r="A71" s="28" t="s">
        <v>96</v>
      </c>
      <c r="B71" s="22">
        <f t="shared" si="7"/>
        <v>595.99</v>
      </c>
      <c r="C71" s="22">
        <f t="shared" si="13"/>
        <v>21.5</v>
      </c>
      <c r="D71" s="27">
        <v>1.5</v>
      </c>
      <c r="E71" s="22"/>
      <c r="F71" s="22"/>
      <c r="G71" s="22"/>
      <c r="H71" s="22">
        <v>20.0</v>
      </c>
      <c r="I71" s="22"/>
      <c r="J71" s="22"/>
      <c r="K71" s="22"/>
      <c r="L71" s="22"/>
      <c r="M71" s="22"/>
      <c r="N71" s="22">
        <f t="shared" si="10"/>
        <v>44.9</v>
      </c>
      <c r="O71" s="22">
        <v>43.9</v>
      </c>
      <c r="P71" s="22">
        <v>1.0</v>
      </c>
      <c r="Q71" s="23">
        <f t="shared" si="11"/>
        <v>231.0</v>
      </c>
      <c r="R71" s="22">
        <v>50.0</v>
      </c>
      <c r="S71" s="24">
        <v>181.0</v>
      </c>
      <c r="T71" s="25"/>
      <c r="U71" s="22">
        <v>10.0</v>
      </c>
      <c r="V71" s="22"/>
      <c r="W71" s="22"/>
      <c r="X71" s="22">
        <v>286.09</v>
      </c>
      <c r="Y71" s="22">
        <v>0.0</v>
      </c>
      <c r="Z71" s="22">
        <v>2.5</v>
      </c>
      <c r="AA71" s="22"/>
    </row>
    <row r="72" spans="8:8" s="20" ht="29.1" customFormat="1" customHeight="1">
      <c r="A72" s="21" t="s">
        <v>97</v>
      </c>
      <c r="B72" s="22">
        <f t="shared" si="7"/>
        <v>242.8</v>
      </c>
      <c r="C72" s="22">
        <f t="shared" si="13"/>
        <v>89.82</v>
      </c>
      <c r="D72" s="27">
        <v>1.0</v>
      </c>
      <c r="E72" s="22"/>
      <c r="F72" s="22"/>
      <c r="G72" s="22"/>
      <c r="H72" s="22">
        <v>80.0</v>
      </c>
      <c r="I72" s="22">
        <v>8.82</v>
      </c>
      <c r="J72" s="22"/>
      <c r="K72" s="22"/>
      <c r="L72" s="22"/>
      <c r="M72" s="22"/>
      <c r="N72" s="22">
        <f t="shared" si="10"/>
        <v>27.48</v>
      </c>
      <c r="O72" s="22">
        <v>24.48</v>
      </c>
      <c r="P72" s="22">
        <v>3.0</v>
      </c>
      <c r="Q72" s="23">
        <f t="shared" si="11"/>
        <v>115.0</v>
      </c>
      <c r="R72" s="22"/>
      <c r="S72" s="24">
        <v>115.0</v>
      </c>
      <c r="T72" s="25"/>
      <c r="U72" s="22"/>
      <c r="V72" s="22"/>
      <c r="W72" s="22"/>
      <c r="X72" s="22"/>
      <c r="Y72" s="22">
        <v>0.0</v>
      </c>
      <c r="Z72" s="22">
        <v>0.5</v>
      </c>
      <c r="AA72" s="22">
        <v>10.0</v>
      </c>
    </row>
    <row r="73" spans="8:8" s="15" ht="29.1" customFormat="1" customHeight="1">
      <c r="A73" s="16" t="s">
        <v>98</v>
      </c>
      <c r="B73" s="19">
        <f t="shared" si="7"/>
        <v>2499.14</v>
      </c>
      <c r="C73" s="19">
        <f t="shared" si="13"/>
        <v>1898.54</v>
      </c>
      <c r="D73" s="17">
        <f t="shared" si="41" ref="D73:M73">D74+D75+D79</f>
        <v>5.0</v>
      </c>
      <c r="E73" s="17">
        <f t="shared" si="41"/>
        <v>450.0</v>
      </c>
      <c r="F73" s="17">
        <f t="shared" si="41"/>
        <v>210.0</v>
      </c>
      <c r="G73" s="17">
        <f t="shared" si="41"/>
        <v>200.0</v>
      </c>
      <c r="H73" s="17">
        <f t="shared" si="41"/>
        <v>190.0</v>
      </c>
      <c r="I73" s="17">
        <f t="shared" si="41"/>
        <v>843.5400000000001</v>
      </c>
      <c r="J73" s="17">
        <f t="shared" si="41"/>
        <v>0.0</v>
      </c>
      <c r="K73" s="17">
        <f t="shared" si="41"/>
        <v>0.0</v>
      </c>
      <c r="L73" s="17">
        <f t="shared" si="41"/>
        <v>0.0</v>
      </c>
      <c r="M73" s="17">
        <f t="shared" si="41"/>
        <v>0.0</v>
      </c>
      <c r="N73" s="19">
        <f t="shared" si="10"/>
        <v>211.88</v>
      </c>
      <c r="O73" s="17">
        <f>O74+O75+O79</f>
        <v>200.78</v>
      </c>
      <c r="P73" s="17">
        <f t="shared" si="42" ref="O73:AA73">P74+P75+P79</f>
        <v>11.1</v>
      </c>
      <c r="Q73" s="17">
        <f t="shared" si="11"/>
        <v>300.0</v>
      </c>
      <c r="R73" s="17">
        <f t="shared" si="42"/>
        <v>0.0</v>
      </c>
      <c r="S73" s="17">
        <f t="shared" si="42"/>
        <v>300.0</v>
      </c>
      <c r="T73" s="18">
        <f t="shared" si="42"/>
        <v>20.0</v>
      </c>
      <c r="U73" s="17">
        <f t="shared" si="42"/>
        <v>15.0</v>
      </c>
      <c r="V73" s="17">
        <f t="shared" si="42"/>
        <v>0.0</v>
      </c>
      <c r="W73" s="17">
        <f t="shared" si="42"/>
        <v>0.0</v>
      </c>
      <c r="X73" s="17">
        <f t="shared" si="42"/>
        <v>0.0</v>
      </c>
      <c r="Y73" s="17">
        <f t="shared" si="42"/>
        <v>0.0</v>
      </c>
      <c r="Z73" s="17">
        <f t="shared" si="42"/>
        <v>53.72</v>
      </c>
      <c r="AA73" s="17">
        <f t="shared" si="42"/>
        <v>0.0</v>
      </c>
    </row>
    <row r="74" spans="8:8" s="20" ht="29.1" customFormat="1" customHeight="1">
      <c r="A74" s="21" t="s">
        <v>99</v>
      </c>
      <c r="B74" s="22">
        <f t="shared" si="43" ref="B74:B137">C74+N74+Q74+T74+U74+V74+W74+X74+Y74+Z74+AA74</f>
        <v>358.44</v>
      </c>
      <c r="C74" s="22">
        <f t="shared" si="13"/>
        <v>10.0</v>
      </c>
      <c r="D74" s="22"/>
      <c r="E74" s="22"/>
      <c r="F74" s="22"/>
      <c r="G74" s="22"/>
      <c r="H74" s="22">
        <v>10.0</v>
      </c>
      <c r="I74" s="22"/>
      <c r="J74" s="22"/>
      <c r="K74" s="22"/>
      <c r="L74" s="22"/>
      <c r="M74" s="22"/>
      <c r="N74" s="22">
        <f t="shared" si="44" ref="N74:N137">O74+P74</f>
        <v>127.02</v>
      </c>
      <c r="O74" s="22">
        <v>127.02</v>
      </c>
      <c r="P74" s="22"/>
      <c r="Q74" s="23">
        <f t="shared" si="45" ref="Q74:Q137">R74+S74</f>
        <v>188.0</v>
      </c>
      <c r="R74" s="22"/>
      <c r="S74" s="24">
        <v>188.0</v>
      </c>
      <c r="T74" s="25"/>
      <c r="U74" s="22">
        <v>15.0</v>
      </c>
      <c r="V74" s="22"/>
      <c r="W74" s="22"/>
      <c r="X74" s="22"/>
      <c r="Y74" s="22">
        <v>0.0</v>
      </c>
      <c r="Z74" s="22">
        <v>18.42</v>
      </c>
      <c r="AA74" s="22"/>
    </row>
    <row r="75" spans="8:8" s="15" ht="29.1" customFormat="1" customHeight="1">
      <c r="A75" s="16" t="s">
        <v>100</v>
      </c>
      <c r="B75" s="19">
        <f t="shared" si="43"/>
        <v>249.37</v>
      </c>
      <c r="C75" s="19">
        <f t="shared" si="46" ref="C75:C138">SUM(D75:M75)</f>
        <v>132.94</v>
      </c>
      <c r="D75" s="17">
        <f t="shared" si="47" ref="D75:M75">SUM(D76:D78)</f>
        <v>0.0</v>
      </c>
      <c r="E75" s="17">
        <f t="shared" si="47"/>
        <v>0.0</v>
      </c>
      <c r="F75" s="17">
        <f t="shared" si="47"/>
        <v>40.0</v>
      </c>
      <c r="G75" s="17">
        <f t="shared" si="47"/>
        <v>0.0</v>
      </c>
      <c r="H75" s="17">
        <f t="shared" si="47"/>
        <v>80.0</v>
      </c>
      <c r="I75" s="17">
        <f t="shared" si="47"/>
        <v>12.94</v>
      </c>
      <c r="J75" s="17">
        <f t="shared" si="47"/>
        <v>0.0</v>
      </c>
      <c r="K75" s="17">
        <f t="shared" si="47"/>
        <v>0.0</v>
      </c>
      <c r="L75" s="17">
        <f t="shared" si="47"/>
        <v>0.0</v>
      </c>
      <c r="M75" s="17">
        <f t="shared" si="47"/>
        <v>0.0</v>
      </c>
      <c r="N75" s="19">
        <f t="shared" si="44"/>
        <v>43.83</v>
      </c>
      <c r="O75" s="17">
        <f>SUM(O76:O78)</f>
        <v>37.73</v>
      </c>
      <c r="P75" s="17">
        <f t="shared" si="48" ref="O75:AA75">SUM(P76:P78)</f>
        <v>6.1</v>
      </c>
      <c r="Q75" s="17">
        <f t="shared" si="45"/>
        <v>63.0</v>
      </c>
      <c r="R75" s="17">
        <f t="shared" si="48"/>
        <v>0.0</v>
      </c>
      <c r="S75" s="17">
        <f t="shared" si="48"/>
        <v>63.0</v>
      </c>
      <c r="T75" s="18">
        <f t="shared" si="48"/>
        <v>0.0</v>
      </c>
      <c r="U75" s="17">
        <f t="shared" si="48"/>
        <v>0.0</v>
      </c>
      <c r="V75" s="17">
        <f t="shared" si="48"/>
        <v>0.0</v>
      </c>
      <c r="W75" s="17">
        <f t="shared" si="48"/>
        <v>0.0</v>
      </c>
      <c r="X75" s="17">
        <f t="shared" si="48"/>
        <v>0.0</v>
      </c>
      <c r="Y75" s="17">
        <f t="shared" si="48"/>
        <v>0.0</v>
      </c>
      <c r="Z75" s="17">
        <f t="shared" si="48"/>
        <v>9.600000000000001</v>
      </c>
      <c r="AA75" s="17">
        <f t="shared" si="48"/>
        <v>0.0</v>
      </c>
    </row>
    <row r="76" spans="8:8" s="20" ht="29.1" customFormat="1" customHeight="1">
      <c r="A76" s="21" t="s">
        <v>101</v>
      </c>
      <c r="B76" s="22">
        <f t="shared" si="43"/>
        <v>12.0</v>
      </c>
      <c r="C76" s="22">
        <f t="shared" si="46"/>
        <v>0.0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>
        <f t="shared" si="44"/>
        <v>10.5</v>
      </c>
      <c r="O76" s="22">
        <v>8.5</v>
      </c>
      <c r="P76" s="22">
        <v>2.0</v>
      </c>
      <c r="Q76" s="23">
        <f t="shared" si="45"/>
        <v>1.0</v>
      </c>
      <c r="R76" s="22"/>
      <c r="S76" s="24">
        <v>1.0</v>
      </c>
      <c r="T76" s="25"/>
      <c r="U76" s="22"/>
      <c r="V76" s="22"/>
      <c r="W76" s="22"/>
      <c r="X76" s="22"/>
      <c r="Y76" s="22">
        <v>0.0</v>
      </c>
      <c r="Z76" s="22">
        <v>0.5</v>
      </c>
      <c r="AA76" s="22"/>
    </row>
    <row r="77" spans="8:8" s="20" ht="29.1" customFormat="1" customHeight="1">
      <c r="A77" s="21" t="s">
        <v>102</v>
      </c>
      <c r="B77" s="22">
        <f t="shared" si="43"/>
        <v>159.24</v>
      </c>
      <c r="C77" s="22">
        <f t="shared" si="46"/>
        <v>80.0</v>
      </c>
      <c r="D77" s="22"/>
      <c r="E77" s="22"/>
      <c r="F77" s="22"/>
      <c r="G77" s="22"/>
      <c r="H77" s="22">
        <v>80.0</v>
      </c>
      <c r="I77" s="22"/>
      <c r="J77" s="22"/>
      <c r="K77" s="22"/>
      <c r="L77" s="22"/>
      <c r="M77" s="22"/>
      <c r="N77" s="22">
        <f t="shared" si="44"/>
        <v>18.04</v>
      </c>
      <c r="O77" s="22">
        <v>15.54</v>
      </c>
      <c r="P77" s="22">
        <v>2.5</v>
      </c>
      <c r="Q77" s="23">
        <f t="shared" si="45"/>
        <v>58.0</v>
      </c>
      <c r="R77" s="22"/>
      <c r="S77" s="24">
        <v>58.0</v>
      </c>
      <c r="T77" s="25"/>
      <c r="U77" s="22"/>
      <c r="V77" s="22"/>
      <c r="W77" s="22"/>
      <c r="X77" s="22"/>
      <c r="Y77" s="22">
        <v>0.0</v>
      </c>
      <c r="Z77" s="22">
        <v>3.2</v>
      </c>
      <c r="AA77" s="22"/>
    </row>
    <row r="78" spans="8:8" s="20" ht="29.1" customFormat="1" customHeight="1">
      <c r="A78" s="21" t="s">
        <v>103</v>
      </c>
      <c r="B78" s="22">
        <f t="shared" si="43"/>
        <v>78.13</v>
      </c>
      <c r="C78" s="22">
        <f t="shared" si="46"/>
        <v>52.94</v>
      </c>
      <c r="D78" s="22"/>
      <c r="E78" s="22"/>
      <c r="F78" s="22">
        <v>40.0</v>
      </c>
      <c r="G78" s="22"/>
      <c r="H78" s="22"/>
      <c r="I78" s="22">
        <v>12.94</v>
      </c>
      <c r="J78" s="22"/>
      <c r="K78" s="22"/>
      <c r="L78" s="22"/>
      <c r="M78" s="22"/>
      <c r="N78" s="22">
        <f t="shared" si="44"/>
        <v>15.29</v>
      </c>
      <c r="O78" s="22">
        <v>13.69</v>
      </c>
      <c r="P78" s="22">
        <v>1.6</v>
      </c>
      <c r="Q78" s="23">
        <f t="shared" si="45"/>
        <v>4.0</v>
      </c>
      <c r="R78" s="22"/>
      <c r="S78" s="24">
        <v>4.0</v>
      </c>
      <c r="T78" s="25"/>
      <c r="U78" s="22"/>
      <c r="V78" s="22"/>
      <c r="W78" s="22"/>
      <c r="X78" s="22"/>
      <c r="Y78" s="22">
        <v>0.0</v>
      </c>
      <c r="Z78" s="22">
        <v>5.9</v>
      </c>
      <c r="AA78" s="22"/>
    </row>
    <row r="79" spans="8:8" s="15" ht="29.1" customFormat="1" customHeight="1">
      <c r="A79" s="16" t="s">
        <v>104</v>
      </c>
      <c r="B79" s="19">
        <f t="shared" si="43"/>
        <v>1891.33</v>
      </c>
      <c r="C79" s="19">
        <f t="shared" si="46"/>
        <v>1755.6</v>
      </c>
      <c r="D79" s="17">
        <f t="shared" si="49" ref="D79:M79">D80</f>
        <v>5.0</v>
      </c>
      <c r="E79" s="17">
        <f t="shared" si="49"/>
        <v>450.0</v>
      </c>
      <c r="F79" s="17">
        <f t="shared" si="49"/>
        <v>170.0</v>
      </c>
      <c r="G79" s="17">
        <f t="shared" si="49"/>
        <v>200.0</v>
      </c>
      <c r="H79" s="17">
        <f t="shared" si="49"/>
        <v>100.0</v>
      </c>
      <c r="I79" s="17">
        <f t="shared" si="49"/>
        <v>830.6</v>
      </c>
      <c r="J79" s="17">
        <f t="shared" si="49"/>
        <v>0.0</v>
      </c>
      <c r="K79" s="17">
        <f t="shared" si="49"/>
        <v>0.0</v>
      </c>
      <c r="L79" s="17">
        <f t="shared" si="49"/>
        <v>0.0</v>
      </c>
      <c r="M79" s="17">
        <f t="shared" si="49"/>
        <v>0.0</v>
      </c>
      <c r="N79" s="19">
        <f t="shared" si="44"/>
        <v>41.03</v>
      </c>
      <c r="O79" s="17">
        <f>O80</f>
        <v>36.03</v>
      </c>
      <c r="P79" s="17">
        <f t="shared" si="50" ref="O79:AA79">P80</f>
        <v>5.0</v>
      </c>
      <c r="Q79" s="17">
        <f t="shared" si="45"/>
        <v>49.0</v>
      </c>
      <c r="R79" s="17">
        <f t="shared" si="50"/>
        <v>0.0</v>
      </c>
      <c r="S79" s="17">
        <f t="shared" si="50"/>
        <v>49.0</v>
      </c>
      <c r="T79" s="18">
        <f t="shared" si="50"/>
        <v>20.0</v>
      </c>
      <c r="U79" s="17">
        <f t="shared" si="50"/>
        <v>0.0</v>
      </c>
      <c r="V79" s="17">
        <f t="shared" si="50"/>
        <v>0.0</v>
      </c>
      <c r="W79" s="17">
        <f t="shared" si="50"/>
        <v>0.0</v>
      </c>
      <c r="X79" s="17">
        <f t="shared" si="50"/>
        <v>0.0</v>
      </c>
      <c r="Y79" s="17">
        <f t="shared" si="50"/>
        <v>0.0</v>
      </c>
      <c r="Z79" s="17">
        <f t="shared" si="50"/>
        <v>25.7</v>
      </c>
      <c r="AA79" s="17">
        <f t="shared" si="50"/>
        <v>0.0</v>
      </c>
    </row>
    <row r="80" spans="8:8" s="20" ht="29.1" customFormat="1" customHeight="1">
      <c r="A80" s="21" t="s">
        <v>105</v>
      </c>
      <c r="B80" s="22">
        <f t="shared" si="43"/>
        <v>1891.33</v>
      </c>
      <c r="C80" s="22">
        <f t="shared" si="46"/>
        <v>1755.6</v>
      </c>
      <c r="D80" s="27">
        <v>5.0</v>
      </c>
      <c r="E80" s="22">
        <v>450.0</v>
      </c>
      <c r="F80" s="22">
        <v>170.0</v>
      </c>
      <c r="G80" s="22">
        <v>200.0</v>
      </c>
      <c r="H80" s="22">
        <v>100.0</v>
      </c>
      <c r="I80" s="22">
        <v>830.6</v>
      </c>
      <c r="J80" s="22"/>
      <c r="K80" s="22"/>
      <c r="L80" s="22"/>
      <c r="M80" s="22"/>
      <c r="N80" s="22">
        <f t="shared" si="44"/>
        <v>41.03</v>
      </c>
      <c r="O80" s="22">
        <v>36.03</v>
      </c>
      <c r="P80" s="22">
        <v>5.0</v>
      </c>
      <c r="Q80" s="23">
        <f t="shared" si="45"/>
        <v>49.0</v>
      </c>
      <c r="R80" s="22"/>
      <c r="S80" s="24">
        <v>49.0</v>
      </c>
      <c r="T80" s="25">
        <v>20.0</v>
      </c>
      <c r="U80" s="22"/>
      <c r="V80" s="22"/>
      <c r="W80" s="22"/>
      <c r="X80" s="22"/>
      <c r="Y80" s="22">
        <v>0.0</v>
      </c>
      <c r="Z80" s="22">
        <v>25.7</v>
      </c>
      <c r="AA80" s="22"/>
    </row>
    <row r="81" spans="8:8" s="15" ht="29.1" customFormat="1" customHeight="1">
      <c r="A81" s="16" t="s">
        <v>106</v>
      </c>
      <c r="B81" s="19">
        <f t="shared" si="43"/>
        <v>1362.46</v>
      </c>
      <c r="C81" s="19">
        <f t="shared" si="46"/>
        <v>520.0</v>
      </c>
      <c r="D81" s="17">
        <f t="shared" si="51" ref="D81:M81">D82+D83+D86</f>
        <v>10.0</v>
      </c>
      <c r="E81" s="17">
        <f t="shared" si="51"/>
        <v>0.0</v>
      </c>
      <c r="F81" s="17">
        <f t="shared" si="51"/>
        <v>340.0</v>
      </c>
      <c r="G81" s="17">
        <f t="shared" si="51"/>
        <v>0.0</v>
      </c>
      <c r="H81" s="17">
        <f t="shared" si="51"/>
        <v>70.0</v>
      </c>
      <c r="I81" s="17">
        <f t="shared" si="51"/>
        <v>0.0</v>
      </c>
      <c r="J81" s="17">
        <f t="shared" si="51"/>
        <v>0.0</v>
      </c>
      <c r="K81" s="17">
        <f t="shared" si="51"/>
        <v>0.0</v>
      </c>
      <c r="L81" s="17">
        <f t="shared" si="51"/>
        <v>0.0</v>
      </c>
      <c r="M81" s="17">
        <f t="shared" si="51"/>
        <v>100.0</v>
      </c>
      <c r="N81" s="19">
        <f t="shared" si="44"/>
        <v>211.26</v>
      </c>
      <c r="O81" s="17">
        <f>O82+O83+O86</f>
        <v>191.06</v>
      </c>
      <c r="P81" s="17">
        <f t="shared" si="52" ref="O81:AA81">P82+P83+P86</f>
        <v>20.2</v>
      </c>
      <c r="Q81" s="17">
        <f t="shared" si="45"/>
        <v>547.0</v>
      </c>
      <c r="R81" s="17">
        <f t="shared" si="52"/>
        <v>25.0</v>
      </c>
      <c r="S81" s="17">
        <f t="shared" si="52"/>
        <v>522.0</v>
      </c>
      <c r="T81" s="18">
        <f t="shared" si="52"/>
        <v>20.0</v>
      </c>
      <c r="U81" s="17">
        <f t="shared" si="52"/>
        <v>0.0</v>
      </c>
      <c r="V81" s="17">
        <f t="shared" si="52"/>
        <v>0.0</v>
      </c>
      <c r="W81" s="17">
        <f t="shared" si="52"/>
        <v>0.0</v>
      </c>
      <c r="X81" s="17">
        <f t="shared" si="52"/>
        <v>0.0</v>
      </c>
      <c r="Y81" s="17">
        <f t="shared" si="52"/>
        <v>0.0</v>
      </c>
      <c r="Z81" s="17">
        <f t="shared" si="52"/>
        <v>44.2</v>
      </c>
      <c r="AA81" s="17">
        <f t="shared" si="52"/>
        <v>20.0</v>
      </c>
    </row>
    <row r="82" spans="8:8" s="20" ht="29.1" customFormat="1" customHeight="1">
      <c r="A82" s="21" t="s">
        <v>107</v>
      </c>
      <c r="B82" s="22">
        <f t="shared" si="43"/>
        <v>546.76</v>
      </c>
      <c r="C82" s="22">
        <f t="shared" si="46"/>
        <v>175.0</v>
      </c>
      <c r="D82" s="22"/>
      <c r="E82" s="22"/>
      <c r="F82" s="22">
        <v>150.0</v>
      </c>
      <c r="G82" s="22"/>
      <c r="H82" s="22">
        <v>25.0</v>
      </c>
      <c r="I82" s="22"/>
      <c r="J82" s="22"/>
      <c r="K82" s="22"/>
      <c r="L82" s="22"/>
      <c r="M82" s="22"/>
      <c r="N82" s="22">
        <f t="shared" si="44"/>
        <v>126.26</v>
      </c>
      <c r="O82" s="22">
        <v>126.26</v>
      </c>
      <c r="P82" s="22"/>
      <c r="Q82" s="23">
        <f t="shared" si="45"/>
        <v>230.0</v>
      </c>
      <c r="R82" s="22"/>
      <c r="S82" s="24">
        <v>230.0</v>
      </c>
      <c r="T82" s="25"/>
      <c r="U82" s="22"/>
      <c r="V82" s="22"/>
      <c r="W82" s="22"/>
      <c r="X82" s="22"/>
      <c r="Y82" s="22">
        <v>0.0</v>
      </c>
      <c r="Z82" s="22">
        <v>15.5</v>
      </c>
      <c r="AA82" s="22"/>
    </row>
    <row r="83" spans="8:8" s="15" ht="29.1" customFormat="1" customHeight="1">
      <c r="A83" s="16" t="s">
        <v>108</v>
      </c>
      <c r="B83" s="19">
        <f t="shared" si="43"/>
        <v>382.3</v>
      </c>
      <c r="C83" s="19">
        <f t="shared" si="46"/>
        <v>145.0</v>
      </c>
      <c r="D83" s="17">
        <f t="shared" si="53" ref="D83:M83">D84+D85</f>
        <v>5.0</v>
      </c>
      <c r="E83" s="17">
        <f t="shared" si="53"/>
        <v>0.0</v>
      </c>
      <c r="F83" s="17">
        <f t="shared" si="53"/>
        <v>140.0</v>
      </c>
      <c r="G83" s="17">
        <f t="shared" si="53"/>
        <v>0.0</v>
      </c>
      <c r="H83" s="17">
        <f t="shared" si="53"/>
        <v>0.0</v>
      </c>
      <c r="I83" s="17">
        <f t="shared" si="53"/>
        <v>0.0</v>
      </c>
      <c r="J83" s="17">
        <f t="shared" si="53"/>
        <v>0.0</v>
      </c>
      <c r="K83" s="17">
        <f t="shared" si="53"/>
        <v>0.0</v>
      </c>
      <c r="L83" s="17">
        <f t="shared" si="53"/>
        <v>0.0</v>
      </c>
      <c r="M83" s="17">
        <f t="shared" si="53"/>
        <v>0.0</v>
      </c>
      <c r="N83" s="19">
        <f t="shared" si="44"/>
        <v>38.0</v>
      </c>
      <c r="O83" s="17">
        <f>O84+O85</f>
        <v>33.2</v>
      </c>
      <c r="P83" s="17">
        <f t="shared" si="54" ref="O83:AA83">P84+P85</f>
        <v>4.8</v>
      </c>
      <c r="Q83" s="17">
        <f t="shared" si="45"/>
        <v>174.0</v>
      </c>
      <c r="R83" s="17">
        <f t="shared" si="54"/>
        <v>25.0</v>
      </c>
      <c r="S83" s="17">
        <f t="shared" si="54"/>
        <v>149.0</v>
      </c>
      <c r="T83" s="18">
        <f t="shared" si="54"/>
        <v>0.0</v>
      </c>
      <c r="U83" s="17">
        <f t="shared" si="54"/>
        <v>0.0</v>
      </c>
      <c r="V83" s="17">
        <f t="shared" si="54"/>
        <v>0.0</v>
      </c>
      <c r="W83" s="17">
        <f t="shared" si="54"/>
        <v>0.0</v>
      </c>
      <c r="X83" s="17">
        <f t="shared" si="54"/>
        <v>0.0</v>
      </c>
      <c r="Y83" s="17">
        <f t="shared" si="54"/>
        <v>0.0</v>
      </c>
      <c r="Z83" s="17">
        <f t="shared" si="54"/>
        <v>15.3</v>
      </c>
      <c r="AA83" s="17">
        <f t="shared" si="54"/>
        <v>10.0</v>
      </c>
    </row>
    <row r="84" spans="8:8" s="20" ht="29.1" customFormat="1" customHeight="1">
      <c r="A84" s="21" t="s">
        <v>109</v>
      </c>
      <c r="B84" s="22">
        <f t="shared" si="43"/>
        <v>163.1</v>
      </c>
      <c r="C84" s="22">
        <f t="shared" si="46"/>
        <v>140.0</v>
      </c>
      <c r="D84" s="22"/>
      <c r="E84" s="22"/>
      <c r="F84" s="22">
        <v>140.0</v>
      </c>
      <c r="G84" s="22"/>
      <c r="H84" s="22"/>
      <c r="I84" s="22"/>
      <c r="J84" s="22"/>
      <c r="K84" s="22"/>
      <c r="L84" s="22"/>
      <c r="M84" s="22"/>
      <c r="N84" s="22">
        <f t="shared" si="44"/>
        <v>9.6</v>
      </c>
      <c r="O84" s="22">
        <v>9.6</v>
      </c>
      <c r="P84" s="22"/>
      <c r="Q84" s="23">
        <f t="shared" si="45"/>
        <v>13.0</v>
      </c>
      <c r="R84" s="22"/>
      <c r="S84" s="24">
        <v>13.0</v>
      </c>
      <c r="T84" s="25"/>
      <c r="U84" s="22"/>
      <c r="V84" s="22"/>
      <c r="W84" s="22"/>
      <c r="X84" s="22"/>
      <c r="Y84" s="22">
        <v>0.0</v>
      </c>
      <c r="Z84" s="22">
        <v>0.5</v>
      </c>
      <c r="AA84" s="22"/>
    </row>
    <row r="85" spans="8:8" s="20" ht="29.1" customFormat="1" customHeight="1">
      <c r="A85" s="21" t="s">
        <v>110</v>
      </c>
      <c r="B85" s="22">
        <f t="shared" si="43"/>
        <v>219.2</v>
      </c>
      <c r="C85" s="22">
        <f t="shared" si="46"/>
        <v>5.0</v>
      </c>
      <c r="D85" s="27">
        <v>5.0</v>
      </c>
      <c r="E85" s="22"/>
      <c r="F85" s="22"/>
      <c r="G85" s="22"/>
      <c r="H85" s="22"/>
      <c r="I85" s="22"/>
      <c r="J85" s="22"/>
      <c r="K85" s="22"/>
      <c r="L85" s="22"/>
      <c r="M85" s="22"/>
      <c r="N85" s="22">
        <f t="shared" si="44"/>
        <v>28.400000000000002</v>
      </c>
      <c r="O85" s="22">
        <v>23.6</v>
      </c>
      <c r="P85" s="22">
        <v>4.8</v>
      </c>
      <c r="Q85" s="23">
        <f t="shared" si="45"/>
        <v>161.0</v>
      </c>
      <c r="R85" s="22">
        <v>25.0</v>
      </c>
      <c r="S85" s="24">
        <v>136.0</v>
      </c>
      <c r="T85" s="25"/>
      <c r="U85" s="22"/>
      <c r="V85" s="22"/>
      <c r="W85" s="22"/>
      <c r="X85" s="22"/>
      <c r="Y85" s="22">
        <v>0.0</v>
      </c>
      <c r="Z85" s="22">
        <v>14.8</v>
      </c>
      <c r="AA85" s="22">
        <v>10.0</v>
      </c>
    </row>
    <row r="86" spans="8:8" s="15" ht="29.1" customFormat="1" customHeight="1">
      <c r="A86" s="16" t="s">
        <v>111</v>
      </c>
      <c r="B86" s="19">
        <f t="shared" si="43"/>
        <v>433.4</v>
      </c>
      <c r="C86" s="19">
        <f t="shared" si="46"/>
        <v>200.0</v>
      </c>
      <c r="D86" s="17">
        <f t="shared" si="55" ref="D86:M86">SUM(D87:D88)</f>
        <v>5.0</v>
      </c>
      <c r="E86" s="17">
        <f t="shared" si="55"/>
        <v>0.0</v>
      </c>
      <c r="F86" s="17">
        <f t="shared" si="55"/>
        <v>50.0</v>
      </c>
      <c r="G86" s="17">
        <f t="shared" si="55"/>
        <v>0.0</v>
      </c>
      <c r="H86" s="17">
        <f t="shared" si="55"/>
        <v>45.0</v>
      </c>
      <c r="I86" s="17">
        <f t="shared" si="55"/>
        <v>0.0</v>
      </c>
      <c r="J86" s="17">
        <f t="shared" si="55"/>
        <v>0.0</v>
      </c>
      <c r="K86" s="17">
        <f t="shared" si="55"/>
        <v>0.0</v>
      </c>
      <c r="L86" s="17">
        <f t="shared" si="55"/>
        <v>0.0</v>
      </c>
      <c r="M86" s="17">
        <f t="shared" si="55"/>
        <v>100.0</v>
      </c>
      <c r="N86" s="19">
        <f t="shared" si="44"/>
        <v>47.0</v>
      </c>
      <c r="O86" s="17">
        <f>SUM(O87:O88)</f>
        <v>31.6</v>
      </c>
      <c r="P86" s="17">
        <f t="shared" si="56" ref="O86:AA86">SUM(P87:P88)</f>
        <v>15.4</v>
      </c>
      <c r="Q86" s="17">
        <f t="shared" si="45"/>
        <v>143.0</v>
      </c>
      <c r="R86" s="17">
        <f t="shared" si="56"/>
        <v>0.0</v>
      </c>
      <c r="S86" s="17">
        <f t="shared" si="56"/>
        <v>143.0</v>
      </c>
      <c r="T86" s="18">
        <f t="shared" si="56"/>
        <v>20.0</v>
      </c>
      <c r="U86" s="17">
        <f t="shared" si="56"/>
        <v>0.0</v>
      </c>
      <c r="V86" s="17">
        <f t="shared" si="56"/>
        <v>0.0</v>
      </c>
      <c r="W86" s="17">
        <f t="shared" si="56"/>
        <v>0.0</v>
      </c>
      <c r="X86" s="17">
        <f t="shared" si="56"/>
        <v>0.0</v>
      </c>
      <c r="Y86" s="17">
        <f t="shared" si="56"/>
        <v>0.0</v>
      </c>
      <c r="Z86" s="17">
        <f t="shared" si="56"/>
        <v>13.399999999999999</v>
      </c>
      <c r="AA86" s="17">
        <f t="shared" si="56"/>
        <v>10.0</v>
      </c>
    </row>
    <row r="87" spans="8:8" s="20" ht="29.1" customFormat="1" customHeight="1">
      <c r="A87" s="28" t="s">
        <v>112</v>
      </c>
      <c r="B87" s="22">
        <f t="shared" si="43"/>
        <v>324.7</v>
      </c>
      <c r="C87" s="22">
        <f t="shared" si="46"/>
        <v>180.0</v>
      </c>
      <c r="D87" s="27">
        <v>5.0</v>
      </c>
      <c r="E87" s="22"/>
      <c r="F87" s="22">
        <v>50.0</v>
      </c>
      <c r="G87" s="22"/>
      <c r="H87" s="22">
        <v>25.0</v>
      </c>
      <c r="I87" s="22"/>
      <c r="J87" s="22"/>
      <c r="K87" s="22"/>
      <c r="L87" s="22"/>
      <c r="M87" s="22">
        <v>100.0</v>
      </c>
      <c r="N87" s="22">
        <f t="shared" si="44"/>
        <v>29.5</v>
      </c>
      <c r="O87" s="22">
        <v>19.6</v>
      </c>
      <c r="P87" s="22">
        <v>9.9</v>
      </c>
      <c r="Q87" s="23">
        <f t="shared" si="45"/>
        <v>77.0</v>
      </c>
      <c r="R87" s="22"/>
      <c r="S87" s="24">
        <v>77.0</v>
      </c>
      <c r="T87" s="25">
        <v>20.0</v>
      </c>
      <c r="U87" s="22"/>
      <c r="V87" s="22"/>
      <c r="W87" s="22"/>
      <c r="X87" s="22"/>
      <c r="Y87" s="22">
        <v>0.0</v>
      </c>
      <c r="Z87" s="22">
        <v>8.2</v>
      </c>
      <c r="AA87" s="22">
        <v>10.0</v>
      </c>
    </row>
    <row r="88" spans="8:8" s="20" ht="29.1" customFormat="1" customHeight="1">
      <c r="A88" s="21" t="s">
        <v>113</v>
      </c>
      <c r="B88" s="22">
        <f t="shared" si="43"/>
        <v>108.7</v>
      </c>
      <c r="C88" s="22">
        <f t="shared" si="46"/>
        <v>20.0</v>
      </c>
      <c r="D88" s="22"/>
      <c r="E88" s="22"/>
      <c r="F88" s="22"/>
      <c r="G88" s="22"/>
      <c r="H88" s="22">
        <v>20.0</v>
      </c>
      <c r="I88" s="22"/>
      <c r="J88" s="22"/>
      <c r="K88" s="22"/>
      <c r="L88" s="22"/>
      <c r="M88" s="22"/>
      <c r="N88" s="22">
        <f t="shared" si="44"/>
        <v>17.5</v>
      </c>
      <c r="O88" s="22">
        <v>12.0</v>
      </c>
      <c r="P88" s="22">
        <v>5.5</v>
      </c>
      <c r="Q88" s="23">
        <f t="shared" si="45"/>
        <v>66.0</v>
      </c>
      <c r="R88" s="22"/>
      <c r="S88" s="24">
        <v>66.0</v>
      </c>
      <c r="T88" s="25"/>
      <c r="U88" s="22"/>
      <c r="V88" s="22"/>
      <c r="W88" s="22"/>
      <c r="X88" s="22"/>
      <c r="Y88" s="22">
        <v>0.0</v>
      </c>
      <c r="Z88" s="22">
        <v>5.2</v>
      </c>
      <c r="AA88" s="22"/>
    </row>
    <row r="89" spans="8:8" s="15" ht="29.1" customFormat="1" customHeight="1">
      <c r="A89" s="16" t="s">
        <v>114</v>
      </c>
      <c r="B89" s="19">
        <f t="shared" si="43"/>
        <v>3053.44</v>
      </c>
      <c r="C89" s="19">
        <f t="shared" si="46"/>
        <v>1685.0</v>
      </c>
      <c r="D89" s="17">
        <f t="shared" si="57" ref="D89:M89">D90+D91+D94</f>
        <v>20.0</v>
      </c>
      <c r="E89" s="17">
        <f t="shared" si="57"/>
        <v>450.0</v>
      </c>
      <c r="F89" s="17">
        <f t="shared" si="57"/>
        <v>700.0</v>
      </c>
      <c r="G89" s="17">
        <f t="shared" si="57"/>
        <v>200.0</v>
      </c>
      <c r="H89" s="17">
        <f t="shared" si="57"/>
        <v>215.0</v>
      </c>
      <c r="I89" s="17">
        <f t="shared" si="57"/>
        <v>0.0</v>
      </c>
      <c r="J89" s="17">
        <f t="shared" si="57"/>
        <v>100.0</v>
      </c>
      <c r="K89" s="17">
        <f t="shared" si="57"/>
        <v>0.0</v>
      </c>
      <c r="L89" s="17">
        <f t="shared" si="57"/>
        <v>0.0</v>
      </c>
      <c r="M89" s="17">
        <f t="shared" si="57"/>
        <v>0.0</v>
      </c>
      <c r="N89" s="19">
        <f t="shared" si="44"/>
        <v>435.01</v>
      </c>
      <c r="O89" s="17">
        <f>O90+O91+O94</f>
        <v>359.11</v>
      </c>
      <c r="P89" s="17">
        <f t="shared" si="58" ref="O89:AA89">P90+P91+P94</f>
        <v>75.9</v>
      </c>
      <c r="Q89" s="17">
        <f t="shared" si="45"/>
        <v>581.0</v>
      </c>
      <c r="R89" s="17">
        <f t="shared" si="58"/>
        <v>35.0</v>
      </c>
      <c r="S89" s="17">
        <f t="shared" si="58"/>
        <v>546.0</v>
      </c>
      <c r="T89" s="18">
        <f t="shared" si="58"/>
        <v>20.0</v>
      </c>
      <c r="U89" s="17">
        <f t="shared" si="58"/>
        <v>10.0</v>
      </c>
      <c r="V89" s="17">
        <f t="shared" si="58"/>
        <v>150.0</v>
      </c>
      <c r="W89" s="17">
        <f t="shared" si="58"/>
        <v>0.0</v>
      </c>
      <c r="X89" s="17">
        <f t="shared" si="58"/>
        <v>0.0</v>
      </c>
      <c r="Y89" s="17">
        <f t="shared" si="58"/>
        <v>100.0</v>
      </c>
      <c r="Z89" s="17">
        <f t="shared" si="58"/>
        <v>49.93</v>
      </c>
      <c r="AA89" s="17">
        <f t="shared" si="58"/>
        <v>22.5</v>
      </c>
    </row>
    <row r="90" spans="8:8" s="20" ht="29.1" customFormat="1" customHeight="1">
      <c r="A90" s="21" t="s">
        <v>115</v>
      </c>
      <c r="B90" s="22">
        <f t="shared" si="43"/>
        <v>339.7</v>
      </c>
      <c r="C90" s="22">
        <f t="shared" si="46"/>
        <v>15.0</v>
      </c>
      <c r="D90" s="22"/>
      <c r="E90" s="22"/>
      <c r="F90" s="22"/>
      <c r="G90" s="22"/>
      <c r="H90" s="22">
        <v>15.0</v>
      </c>
      <c r="I90" s="22"/>
      <c r="J90" s="22"/>
      <c r="K90" s="22"/>
      <c r="L90" s="22"/>
      <c r="M90" s="22"/>
      <c r="N90" s="22">
        <f t="shared" si="44"/>
        <v>218.68</v>
      </c>
      <c r="O90" s="22">
        <v>218.68</v>
      </c>
      <c r="P90" s="22"/>
      <c r="Q90" s="23">
        <f t="shared" si="45"/>
        <v>72.0</v>
      </c>
      <c r="R90" s="22"/>
      <c r="S90" s="24">
        <v>72.0</v>
      </c>
      <c r="T90" s="25"/>
      <c r="U90" s="22">
        <v>10.0</v>
      </c>
      <c r="V90" s="22"/>
      <c r="W90" s="22"/>
      <c r="X90" s="22"/>
      <c r="Y90" s="22">
        <v>0.0</v>
      </c>
      <c r="Z90" s="22">
        <v>24.02</v>
      </c>
      <c r="AA90" s="22"/>
    </row>
    <row r="91" spans="8:8" s="15" ht="29.1" customFormat="1" customHeight="1">
      <c r="A91" s="16" t="s">
        <v>116</v>
      </c>
      <c r="B91" s="19">
        <f t="shared" si="43"/>
        <v>551.94</v>
      </c>
      <c r="C91" s="19">
        <f t="shared" si="46"/>
        <v>90.0</v>
      </c>
      <c r="D91" s="17">
        <f t="shared" si="59" ref="D91:M91">SUM(D92:D93)</f>
        <v>10.0</v>
      </c>
      <c r="E91" s="17">
        <f t="shared" si="59"/>
        <v>0.0</v>
      </c>
      <c r="F91" s="17">
        <f t="shared" si="59"/>
        <v>0.0</v>
      </c>
      <c r="G91" s="17">
        <f t="shared" si="59"/>
        <v>0.0</v>
      </c>
      <c r="H91" s="17">
        <f t="shared" si="59"/>
        <v>80.0</v>
      </c>
      <c r="I91" s="17">
        <f t="shared" si="59"/>
        <v>0.0</v>
      </c>
      <c r="J91" s="17">
        <f t="shared" si="59"/>
        <v>0.0</v>
      </c>
      <c r="K91" s="17">
        <f t="shared" si="59"/>
        <v>0.0</v>
      </c>
      <c r="L91" s="17">
        <f t="shared" si="59"/>
        <v>0.0</v>
      </c>
      <c r="M91" s="17">
        <f t="shared" si="59"/>
        <v>0.0</v>
      </c>
      <c r="N91" s="19">
        <f t="shared" si="44"/>
        <v>61.98</v>
      </c>
      <c r="O91" s="17">
        <f>SUM(O92:O93)</f>
        <v>58.480000000000004</v>
      </c>
      <c r="P91" s="17">
        <f t="shared" si="60" ref="O91:AA91">SUM(P92:P93)</f>
        <v>3.5</v>
      </c>
      <c r="Q91" s="17">
        <f t="shared" si="45"/>
        <v>259.0</v>
      </c>
      <c r="R91" s="17">
        <f t="shared" si="60"/>
        <v>10.0</v>
      </c>
      <c r="S91" s="17">
        <f t="shared" si="60"/>
        <v>249.0</v>
      </c>
      <c r="T91" s="18">
        <f t="shared" si="60"/>
        <v>20.0</v>
      </c>
      <c r="U91" s="17">
        <f t="shared" si="60"/>
        <v>0.0</v>
      </c>
      <c r="V91" s="17">
        <f t="shared" si="60"/>
        <v>0.0</v>
      </c>
      <c r="W91" s="17">
        <f t="shared" si="60"/>
        <v>0.0</v>
      </c>
      <c r="X91" s="17">
        <f t="shared" si="60"/>
        <v>0.0</v>
      </c>
      <c r="Y91" s="17">
        <f t="shared" si="60"/>
        <v>100.0</v>
      </c>
      <c r="Z91" s="17">
        <f t="shared" si="60"/>
        <v>10.26</v>
      </c>
      <c r="AA91" s="17">
        <f t="shared" si="60"/>
        <v>10.700000000000001</v>
      </c>
    </row>
    <row r="92" spans="8:8" s="20" ht="29.1" customFormat="1" customHeight="1">
      <c r="A92" s="21" t="s">
        <v>117</v>
      </c>
      <c r="B92" s="22">
        <f t="shared" si="43"/>
        <v>349.90000000000003</v>
      </c>
      <c r="C92" s="22">
        <f t="shared" si="46"/>
        <v>84.5</v>
      </c>
      <c r="D92" s="27">
        <v>4.5</v>
      </c>
      <c r="E92" s="22"/>
      <c r="F92" s="22"/>
      <c r="G92" s="22"/>
      <c r="H92" s="22">
        <v>80.0</v>
      </c>
      <c r="I92" s="22"/>
      <c r="J92" s="22"/>
      <c r="K92" s="22"/>
      <c r="L92" s="22"/>
      <c r="M92" s="22"/>
      <c r="N92" s="22">
        <f t="shared" si="44"/>
        <v>25.34</v>
      </c>
      <c r="O92" s="22">
        <v>25.34</v>
      </c>
      <c r="P92" s="22"/>
      <c r="Q92" s="23">
        <f t="shared" si="45"/>
        <v>100.0</v>
      </c>
      <c r="R92" s="22">
        <v>10.0</v>
      </c>
      <c r="S92" s="24">
        <v>90.0</v>
      </c>
      <c r="T92" s="25">
        <v>20.0</v>
      </c>
      <c r="U92" s="22"/>
      <c r="V92" s="22"/>
      <c r="W92" s="22"/>
      <c r="X92" s="22"/>
      <c r="Y92" s="22">
        <v>100.0</v>
      </c>
      <c r="Z92" s="22">
        <v>9.76</v>
      </c>
      <c r="AA92" s="22">
        <v>10.3</v>
      </c>
    </row>
    <row r="93" spans="8:8" s="20" ht="29.1" customFormat="1" customHeight="1">
      <c r="A93" s="21" t="s">
        <v>118</v>
      </c>
      <c r="B93" s="22">
        <f t="shared" si="43"/>
        <v>202.04</v>
      </c>
      <c r="C93" s="22">
        <f t="shared" si="46"/>
        <v>5.5</v>
      </c>
      <c r="D93" s="27">
        <v>5.5</v>
      </c>
      <c r="E93" s="22"/>
      <c r="F93" s="22"/>
      <c r="G93" s="22"/>
      <c r="H93" s="22"/>
      <c r="I93" s="22"/>
      <c r="J93" s="22"/>
      <c r="K93" s="22"/>
      <c r="L93" s="22"/>
      <c r="M93" s="22"/>
      <c r="N93" s="22">
        <f t="shared" si="44"/>
        <v>36.64</v>
      </c>
      <c r="O93" s="22">
        <v>33.14</v>
      </c>
      <c r="P93" s="22">
        <v>3.5</v>
      </c>
      <c r="Q93" s="23">
        <f t="shared" si="45"/>
        <v>159.0</v>
      </c>
      <c r="R93" s="22"/>
      <c r="S93" s="24">
        <v>159.0</v>
      </c>
      <c r="T93" s="25"/>
      <c r="U93" s="22"/>
      <c r="V93" s="22"/>
      <c r="W93" s="22"/>
      <c r="X93" s="22"/>
      <c r="Y93" s="22">
        <v>0.0</v>
      </c>
      <c r="Z93" s="22">
        <v>0.5</v>
      </c>
      <c r="AA93" s="22">
        <v>0.4</v>
      </c>
    </row>
    <row r="94" spans="8:8" s="15" ht="29.1" customFormat="1" customHeight="1">
      <c r="A94" s="16" t="s">
        <v>119</v>
      </c>
      <c r="B94" s="19">
        <f t="shared" si="43"/>
        <v>2161.8</v>
      </c>
      <c r="C94" s="19">
        <f t="shared" si="46"/>
        <v>1580.0</v>
      </c>
      <c r="D94" s="17">
        <f t="shared" si="61" ref="D94:M94">SUM(D95:D96)</f>
        <v>10.0</v>
      </c>
      <c r="E94" s="17">
        <f t="shared" si="61"/>
        <v>450.0</v>
      </c>
      <c r="F94" s="17">
        <f t="shared" si="61"/>
        <v>700.0</v>
      </c>
      <c r="G94" s="17">
        <f t="shared" si="61"/>
        <v>200.0</v>
      </c>
      <c r="H94" s="17">
        <f t="shared" si="61"/>
        <v>120.0</v>
      </c>
      <c r="I94" s="17">
        <f t="shared" si="61"/>
        <v>0.0</v>
      </c>
      <c r="J94" s="17">
        <f t="shared" si="61"/>
        <v>100.0</v>
      </c>
      <c r="K94" s="17">
        <f t="shared" si="61"/>
        <v>0.0</v>
      </c>
      <c r="L94" s="17">
        <f t="shared" si="61"/>
        <v>0.0</v>
      </c>
      <c r="M94" s="17">
        <f t="shared" si="61"/>
        <v>0.0</v>
      </c>
      <c r="N94" s="19">
        <f t="shared" si="44"/>
        <v>154.35000000000002</v>
      </c>
      <c r="O94" s="17">
        <f>SUM(O95:O96)</f>
        <v>81.95</v>
      </c>
      <c r="P94" s="17">
        <f t="shared" si="62" ref="O94:AA94">SUM(P95:P96)</f>
        <v>72.4</v>
      </c>
      <c r="Q94" s="17">
        <f t="shared" si="45"/>
        <v>250.0</v>
      </c>
      <c r="R94" s="17">
        <f t="shared" si="62"/>
        <v>25.0</v>
      </c>
      <c r="S94" s="17">
        <f t="shared" si="62"/>
        <v>225.0</v>
      </c>
      <c r="T94" s="18">
        <f t="shared" si="62"/>
        <v>0.0</v>
      </c>
      <c r="U94" s="17">
        <f t="shared" si="62"/>
        <v>0.0</v>
      </c>
      <c r="V94" s="17">
        <f t="shared" si="62"/>
        <v>150.0</v>
      </c>
      <c r="W94" s="17">
        <f t="shared" si="62"/>
        <v>0.0</v>
      </c>
      <c r="X94" s="17">
        <f t="shared" si="62"/>
        <v>0.0</v>
      </c>
      <c r="Y94" s="17">
        <f t="shared" si="62"/>
        <v>0.0</v>
      </c>
      <c r="Z94" s="17">
        <f t="shared" si="62"/>
        <v>15.65</v>
      </c>
      <c r="AA94" s="17">
        <f t="shared" si="62"/>
        <v>11.8</v>
      </c>
    </row>
    <row r="95" spans="8:8" s="20" ht="29.1" customFormat="1" customHeight="1">
      <c r="A95" s="21" t="s">
        <v>120</v>
      </c>
      <c r="B95" s="22">
        <f t="shared" si="43"/>
        <v>815.29</v>
      </c>
      <c r="C95" s="22">
        <f t="shared" si="46"/>
        <v>564.5</v>
      </c>
      <c r="D95" s="27">
        <v>4.5</v>
      </c>
      <c r="E95" s="22"/>
      <c r="F95" s="22">
        <v>460.0</v>
      </c>
      <c r="G95" s="22"/>
      <c r="H95" s="22"/>
      <c r="I95" s="22"/>
      <c r="J95" s="22">
        <v>100.0</v>
      </c>
      <c r="K95" s="22"/>
      <c r="L95" s="22"/>
      <c r="M95" s="22"/>
      <c r="N95" s="22">
        <f t="shared" si="44"/>
        <v>70.24000000000001</v>
      </c>
      <c r="O95" s="22">
        <v>32.34</v>
      </c>
      <c r="P95" s="22">
        <f>17.9+20</f>
        <v>37.9</v>
      </c>
      <c r="Q95" s="23">
        <f t="shared" si="45"/>
        <v>104.0</v>
      </c>
      <c r="R95" s="22">
        <v>25.0</v>
      </c>
      <c r="S95" s="24">
        <v>79.0</v>
      </c>
      <c r="T95" s="25"/>
      <c r="U95" s="22"/>
      <c r="V95" s="22">
        <v>60.0</v>
      </c>
      <c r="W95" s="22"/>
      <c r="X95" s="22"/>
      <c r="Y95" s="22">
        <v>0.0</v>
      </c>
      <c r="Z95" s="22">
        <v>4.75</v>
      </c>
      <c r="AA95" s="22">
        <v>11.8</v>
      </c>
    </row>
    <row r="96" spans="8:8" s="20" ht="29.1" customFormat="1" customHeight="1">
      <c r="A96" s="21" t="s">
        <v>121</v>
      </c>
      <c r="B96" s="22">
        <f t="shared" si="43"/>
        <v>1346.51</v>
      </c>
      <c r="C96" s="22">
        <f t="shared" si="46"/>
        <v>1015.5</v>
      </c>
      <c r="D96" s="27">
        <v>5.5</v>
      </c>
      <c r="E96" s="22">
        <v>450.0</v>
      </c>
      <c r="F96" s="22">
        <v>240.0</v>
      </c>
      <c r="G96" s="22">
        <v>200.0</v>
      </c>
      <c r="H96" s="22">
        <v>120.0</v>
      </c>
      <c r="I96" s="22"/>
      <c r="J96" s="22"/>
      <c r="K96" s="22"/>
      <c r="L96" s="22"/>
      <c r="M96" s="22"/>
      <c r="N96" s="22">
        <f t="shared" si="44"/>
        <v>84.11</v>
      </c>
      <c r="O96" s="22">
        <v>49.61</v>
      </c>
      <c r="P96" s="22">
        <v>34.5</v>
      </c>
      <c r="Q96" s="23">
        <f t="shared" si="45"/>
        <v>146.0</v>
      </c>
      <c r="R96" s="22"/>
      <c r="S96" s="24">
        <v>146.0</v>
      </c>
      <c r="T96" s="25"/>
      <c r="U96" s="22"/>
      <c r="V96" s="22">
        <v>90.0</v>
      </c>
      <c r="W96" s="22"/>
      <c r="X96" s="22"/>
      <c r="Y96" s="22">
        <v>0.0</v>
      </c>
      <c r="Z96" s="22">
        <v>10.9</v>
      </c>
      <c r="AA96" s="22"/>
    </row>
    <row r="97" spans="8:8" s="15" ht="29.1" customFormat="1" customHeight="1">
      <c r="A97" s="16" t="s">
        <v>122</v>
      </c>
      <c r="B97" s="19">
        <f t="shared" si="43"/>
        <v>5195.44</v>
      </c>
      <c r="C97" s="19">
        <f t="shared" si="46"/>
        <v>3067.5</v>
      </c>
      <c r="D97" s="17">
        <f t="shared" si="63" ref="D97:M97">D98+D99+D103</f>
        <v>25.0</v>
      </c>
      <c r="E97" s="17">
        <f t="shared" si="63"/>
        <v>0.0</v>
      </c>
      <c r="F97" s="17">
        <f t="shared" si="63"/>
        <v>100.0</v>
      </c>
      <c r="G97" s="17">
        <f t="shared" si="63"/>
        <v>200.0</v>
      </c>
      <c r="H97" s="17">
        <f t="shared" si="63"/>
        <v>335.0</v>
      </c>
      <c r="I97" s="17">
        <f t="shared" si="63"/>
        <v>2107.5</v>
      </c>
      <c r="J97" s="17">
        <f t="shared" si="63"/>
        <v>100.0</v>
      </c>
      <c r="K97" s="17">
        <f t="shared" si="63"/>
        <v>0.0</v>
      </c>
      <c r="L97" s="17">
        <f t="shared" si="63"/>
        <v>0.0</v>
      </c>
      <c r="M97" s="17">
        <f t="shared" si="63"/>
        <v>200.0</v>
      </c>
      <c r="N97" s="19">
        <f t="shared" si="44"/>
        <v>577.71</v>
      </c>
      <c r="O97" s="17">
        <f>O98+O99+O103</f>
        <v>559.11</v>
      </c>
      <c r="P97" s="17">
        <f t="shared" si="64" ref="O97:AA97">P98+P99+P103</f>
        <v>18.6</v>
      </c>
      <c r="Q97" s="17">
        <f t="shared" si="45"/>
        <v>1329.0</v>
      </c>
      <c r="R97" s="17">
        <f t="shared" si="64"/>
        <v>210.0</v>
      </c>
      <c r="S97" s="17">
        <f t="shared" si="64"/>
        <v>1119.0</v>
      </c>
      <c r="T97" s="18">
        <f t="shared" si="64"/>
        <v>20.0</v>
      </c>
      <c r="U97" s="17">
        <f t="shared" si="64"/>
        <v>30.0</v>
      </c>
      <c r="V97" s="17">
        <f t="shared" si="64"/>
        <v>90.0</v>
      </c>
      <c r="W97" s="17">
        <f t="shared" si="64"/>
        <v>0.0</v>
      </c>
      <c r="X97" s="17">
        <f t="shared" si="64"/>
        <v>0.0</v>
      </c>
      <c r="Y97" s="17">
        <f t="shared" si="64"/>
        <v>0.0</v>
      </c>
      <c r="Z97" s="17">
        <f t="shared" si="64"/>
        <v>41.23</v>
      </c>
      <c r="AA97" s="17">
        <f t="shared" si="64"/>
        <v>40.0</v>
      </c>
    </row>
    <row r="98" spans="8:8" s="20" ht="29.1" customFormat="1" customHeight="1">
      <c r="A98" s="21" t="s">
        <v>123</v>
      </c>
      <c r="B98" s="22">
        <f t="shared" si="43"/>
        <v>721.1</v>
      </c>
      <c r="C98" s="22">
        <f t="shared" si="46"/>
        <v>75.0</v>
      </c>
      <c r="D98" s="22"/>
      <c r="E98" s="22"/>
      <c r="F98" s="22"/>
      <c r="G98" s="22"/>
      <c r="H98" s="22">
        <v>75.0</v>
      </c>
      <c r="I98" s="22"/>
      <c r="J98" s="22"/>
      <c r="K98" s="22"/>
      <c r="L98" s="22"/>
      <c r="M98" s="22"/>
      <c r="N98" s="22">
        <f t="shared" si="44"/>
        <v>363.4</v>
      </c>
      <c r="O98" s="22">
        <v>360.9</v>
      </c>
      <c r="P98" s="22">
        <v>2.5</v>
      </c>
      <c r="Q98" s="23">
        <f t="shared" si="45"/>
        <v>248.0</v>
      </c>
      <c r="R98" s="22"/>
      <c r="S98" s="24">
        <v>248.0</v>
      </c>
      <c r="T98" s="25"/>
      <c r="U98" s="22">
        <f>10+10</f>
        <v>20.0</v>
      </c>
      <c r="V98" s="22"/>
      <c r="W98" s="22"/>
      <c r="X98" s="22"/>
      <c r="Y98" s="22">
        <v>0.0</v>
      </c>
      <c r="Z98" s="22">
        <v>14.7</v>
      </c>
      <c r="AA98" s="22"/>
    </row>
    <row r="99" spans="8:8" s="15" ht="29.1" customFormat="1" customHeight="1">
      <c r="A99" s="16" t="s">
        <v>124</v>
      </c>
      <c r="B99" s="19">
        <f t="shared" si="43"/>
        <v>1784.85</v>
      </c>
      <c r="C99" s="19">
        <f t="shared" si="46"/>
        <v>942.5699999999999</v>
      </c>
      <c r="D99" s="17">
        <f t="shared" si="65" ref="D99:M99">SUM(D100:D102)</f>
        <v>9.0</v>
      </c>
      <c r="E99" s="17">
        <f t="shared" si="65"/>
        <v>0.0</v>
      </c>
      <c r="F99" s="17">
        <f t="shared" si="65"/>
        <v>0.0</v>
      </c>
      <c r="G99" s="17">
        <f t="shared" si="65"/>
        <v>0.0</v>
      </c>
      <c r="H99" s="17">
        <f t="shared" si="65"/>
        <v>145.0</v>
      </c>
      <c r="I99" s="17">
        <f t="shared" si="65"/>
        <v>588.5699999999999</v>
      </c>
      <c r="J99" s="17">
        <f t="shared" si="65"/>
        <v>0.0</v>
      </c>
      <c r="K99" s="17">
        <f t="shared" si="65"/>
        <v>0.0</v>
      </c>
      <c r="L99" s="17">
        <f t="shared" si="65"/>
        <v>0.0</v>
      </c>
      <c r="M99" s="17">
        <f t="shared" si="65"/>
        <v>200.0</v>
      </c>
      <c r="N99" s="19">
        <f t="shared" si="44"/>
        <v>90.83</v>
      </c>
      <c r="O99" s="17">
        <f>SUM(O100:O102)</f>
        <v>83.23</v>
      </c>
      <c r="P99" s="17">
        <f t="shared" si="66" ref="O99:AA99">SUM(P100:P102)</f>
        <v>7.6</v>
      </c>
      <c r="Q99" s="17">
        <f t="shared" si="45"/>
        <v>695.0</v>
      </c>
      <c r="R99" s="17">
        <f t="shared" si="66"/>
        <v>125.0</v>
      </c>
      <c r="S99" s="17">
        <f t="shared" si="66"/>
        <v>570.0</v>
      </c>
      <c r="T99" s="18">
        <f t="shared" si="66"/>
        <v>20.0</v>
      </c>
      <c r="U99" s="17">
        <f t="shared" si="66"/>
        <v>10.0</v>
      </c>
      <c r="V99" s="17">
        <f t="shared" si="66"/>
        <v>0.0</v>
      </c>
      <c r="W99" s="17">
        <f t="shared" si="66"/>
        <v>0.0</v>
      </c>
      <c r="X99" s="17">
        <f t="shared" si="66"/>
        <v>0.0</v>
      </c>
      <c r="Y99" s="17">
        <f t="shared" si="66"/>
        <v>0.0</v>
      </c>
      <c r="Z99" s="17">
        <f t="shared" si="66"/>
        <v>6.449999999999999</v>
      </c>
      <c r="AA99" s="17">
        <f t="shared" si="66"/>
        <v>20.0</v>
      </c>
    </row>
    <row r="100" spans="8:8" s="20" ht="29.1" customFormat="1" customHeight="1">
      <c r="A100" s="21" t="s">
        <v>125</v>
      </c>
      <c r="B100" s="22">
        <f t="shared" si="43"/>
        <v>736.83</v>
      </c>
      <c r="C100" s="22">
        <f t="shared" si="46"/>
        <v>471.26</v>
      </c>
      <c r="D100" s="22"/>
      <c r="E100" s="22"/>
      <c r="F100" s="22"/>
      <c r="G100" s="22"/>
      <c r="H100" s="22">
        <v>145.0</v>
      </c>
      <c r="I100" s="22">
        <v>226.26</v>
      </c>
      <c r="J100" s="22"/>
      <c r="K100" s="22"/>
      <c r="L100" s="22"/>
      <c r="M100" s="22">
        <v>100.0</v>
      </c>
      <c r="N100" s="22">
        <f t="shared" si="44"/>
        <v>28.57</v>
      </c>
      <c r="O100" s="22">
        <v>25.57</v>
      </c>
      <c r="P100" s="22">
        <v>3.0</v>
      </c>
      <c r="Q100" s="23">
        <f t="shared" si="45"/>
        <v>203.0</v>
      </c>
      <c r="R100" s="22"/>
      <c r="S100" s="24">
        <v>203.0</v>
      </c>
      <c r="T100" s="25">
        <v>20.0</v>
      </c>
      <c r="U100" s="22"/>
      <c r="V100" s="22"/>
      <c r="W100" s="22"/>
      <c r="X100" s="22"/>
      <c r="Y100" s="22">
        <v>0.0</v>
      </c>
      <c r="Z100" s="22">
        <v>4.0</v>
      </c>
      <c r="AA100" s="22">
        <v>10.0</v>
      </c>
    </row>
    <row r="101" spans="8:8" s="20" ht="29.1" customFormat="1" customHeight="1">
      <c r="A101" s="21" t="s">
        <v>126</v>
      </c>
      <c r="B101" s="22">
        <f t="shared" si="43"/>
        <v>749.73</v>
      </c>
      <c r="C101" s="22">
        <f t="shared" si="46"/>
        <v>462.31</v>
      </c>
      <c r="D101" s="22"/>
      <c r="E101" s="22"/>
      <c r="F101" s="22"/>
      <c r="G101" s="22"/>
      <c r="H101" s="22"/>
      <c r="I101" s="22">
        <v>362.31</v>
      </c>
      <c r="J101" s="22"/>
      <c r="K101" s="22"/>
      <c r="L101" s="22"/>
      <c r="M101" s="22">
        <v>100.0</v>
      </c>
      <c r="N101" s="22">
        <f t="shared" si="44"/>
        <v>31.32</v>
      </c>
      <c r="O101" s="22">
        <v>27.72</v>
      </c>
      <c r="P101" s="22">
        <v>3.6</v>
      </c>
      <c r="Q101" s="23">
        <f t="shared" si="45"/>
        <v>245.0</v>
      </c>
      <c r="R101" s="22">
        <v>75.0</v>
      </c>
      <c r="S101" s="24">
        <v>170.0</v>
      </c>
      <c r="T101" s="25"/>
      <c r="U101" s="22"/>
      <c r="V101" s="22"/>
      <c r="W101" s="22"/>
      <c r="X101" s="22"/>
      <c r="Y101" s="22">
        <v>0.0</v>
      </c>
      <c r="Z101" s="22">
        <v>1.1</v>
      </c>
      <c r="AA101" s="22">
        <v>10.0</v>
      </c>
    </row>
    <row r="102" spans="8:8" s="20" ht="29.1" customFormat="1" customHeight="1">
      <c r="A102" s="21" t="s">
        <v>127</v>
      </c>
      <c r="B102" s="22">
        <f t="shared" si="43"/>
        <v>298.29</v>
      </c>
      <c r="C102" s="22">
        <f t="shared" si="46"/>
        <v>9.0</v>
      </c>
      <c r="D102" s="27">
        <v>9.0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>
        <f t="shared" si="44"/>
        <v>30.94</v>
      </c>
      <c r="O102" s="22">
        <v>29.94</v>
      </c>
      <c r="P102" s="22">
        <v>1.0</v>
      </c>
      <c r="Q102" s="23">
        <f t="shared" si="45"/>
        <v>247.0</v>
      </c>
      <c r="R102" s="22">
        <v>50.0</v>
      </c>
      <c r="S102" s="24">
        <v>197.0</v>
      </c>
      <c r="T102" s="25"/>
      <c r="U102" s="22">
        <v>10.0</v>
      </c>
      <c r="V102" s="22"/>
      <c r="W102" s="22"/>
      <c r="X102" s="22"/>
      <c r="Y102" s="22">
        <v>0.0</v>
      </c>
      <c r="Z102" s="22">
        <v>1.35</v>
      </c>
      <c r="AA102" s="22"/>
    </row>
    <row r="103" spans="8:8" s="15" ht="29.1" customFormat="1" customHeight="1">
      <c r="A103" s="16" t="s">
        <v>128</v>
      </c>
      <c r="B103" s="19">
        <f t="shared" si="43"/>
        <v>2689.49</v>
      </c>
      <c r="C103" s="19">
        <f t="shared" si="46"/>
        <v>2049.9300000000003</v>
      </c>
      <c r="D103" s="17">
        <f t="shared" si="67" ref="D103:M103">SUM(D104:D105)</f>
        <v>16.0</v>
      </c>
      <c r="E103" s="17">
        <f t="shared" si="67"/>
        <v>0.0</v>
      </c>
      <c r="F103" s="17">
        <f t="shared" si="67"/>
        <v>100.0</v>
      </c>
      <c r="G103" s="17">
        <f t="shared" si="67"/>
        <v>200.0</v>
      </c>
      <c r="H103" s="17">
        <f t="shared" si="67"/>
        <v>115.0</v>
      </c>
      <c r="I103" s="17">
        <f t="shared" si="67"/>
        <v>1518.93</v>
      </c>
      <c r="J103" s="17">
        <f t="shared" si="67"/>
        <v>100.0</v>
      </c>
      <c r="K103" s="17">
        <f t="shared" si="67"/>
        <v>0.0</v>
      </c>
      <c r="L103" s="17">
        <f t="shared" si="67"/>
        <v>0.0</v>
      </c>
      <c r="M103" s="17">
        <f t="shared" si="67"/>
        <v>0.0</v>
      </c>
      <c r="N103" s="19">
        <f t="shared" si="44"/>
        <v>123.48</v>
      </c>
      <c r="O103" s="17">
        <f>SUM(O104:O105)</f>
        <v>114.97999999999999</v>
      </c>
      <c r="P103" s="17">
        <f t="shared" si="68" ref="O103:AA103">SUM(P104:P105)</f>
        <v>8.5</v>
      </c>
      <c r="Q103" s="17">
        <f t="shared" si="45"/>
        <v>386.0</v>
      </c>
      <c r="R103" s="17">
        <f t="shared" si="68"/>
        <v>85.0</v>
      </c>
      <c r="S103" s="17">
        <f t="shared" si="68"/>
        <v>301.0</v>
      </c>
      <c r="T103" s="18">
        <f t="shared" si="68"/>
        <v>0.0</v>
      </c>
      <c r="U103" s="17">
        <f t="shared" si="68"/>
        <v>0.0</v>
      </c>
      <c r="V103" s="17">
        <f t="shared" si="68"/>
        <v>90.0</v>
      </c>
      <c r="W103" s="17">
        <f t="shared" si="68"/>
        <v>0.0</v>
      </c>
      <c r="X103" s="17">
        <f t="shared" si="68"/>
        <v>0.0</v>
      </c>
      <c r="Y103" s="17">
        <f t="shared" si="68"/>
        <v>0.0</v>
      </c>
      <c r="Z103" s="17">
        <f t="shared" si="68"/>
        <v>20.080000000000002</v>
      </c>
      <c r="AA103" s="17">
        <f t="shared" si="68"/>
        <v>20.0</v>
      </c>
    </row>
    <row r="104" spans="8:8" s="20" ht="29.1" customFormat="1" customHeight="1">
      <c r="A104" s="21" t="s">
        <v>129</v>
      </c>
      <c r="B104" s="22">
        <f t="shared" si="43"/>
        <v>656.74</v>
      </c>
      <c r="C104" s="22">
        <f t="shared" si="46"/>
        <v>422.04</v>
      </c>
      <c r="D104" s="27">
        <v>8.5</v>
      </c>
      <c r="E104" s="22"/>
      <c r="F104" s="22">
        <v>100.0</v>
      </c>
      <c r="G104" s="22">
        <v>200.0</v>
      </c>
      <c r="H104" s="22">
        <v>80.0</v>
      </c>
      <c r="I104" s="22">
        <v>33.54</v>
      </c>
      <c r="J104" s="22"/>
      <c r="K104" s="22"/>
      <c r="L104" s="22"/>
      <c r="M104" s="22"/>
      <c r="N104" s="22">
        <f t="shared" si="44"/>
        <v>57.85</v>
      </c>
      <c r="O104" s="22">
        <v>49.35</v>
      </c>
      <c r="P104" s="22">
        <v>8.5</v>
      </c>
      <c r="Q104" s="23">
        <f t="shared" si="45"/>
        <v>74.0</v>
      </c>
      <c r="R104" s="22"/>
      <c r="S104" s="24">
        <v>74.0</v>
      </c>
      <c r="T104" s="25"/>
      <c r="U104" s="22"/>
      <c r="V104" s="22">
        <v>90.0</v>
      </c>
      <c r="W104" s="22"/>
      <c r="X104" s="22"/>
      <c r="Y104" s="22">
        <v>0.0</v>
      </c>
      <c r="Z104" s="22">
        <v>2.85</v>
      </c>
      <c r="AA104" s="22">
        <v>10.0</v>
      </c>
    </row>
    <row r="105" spans="8:8" s="20" ht="29.1" customFormat="1" customHeight="1">
      <c r="A105" s="28" t="s">
        <v>130</v>
      </c>
      <c r="B105" s="22">
        <f t="shared" si="43"/>
        <v>2032.75</v>
      </c>
      <c r="C105" s="22">
        <f t="shared" si="46"/>
        <v>1627.89</v>
      </c>
      <c r="D105" s="27">
        <v>7.5</v>
      </c>
      <c r="E105" s="22"/>
      <c r="F105" s="22"/>
      <c r="G105" s="22"/>
      <c r="H105" s="22">
        <v>35.0</v>
      </c>
      <c r="I105" s="22">
        <v>1485.39</v>
      </c>
      <c r="J105" s="22">
        <v>100.0</v>
      </c>
      <c r="K105" s="22"/>
      <c r="L105" s="22"/>
      <c r="M105" s="22"/>
      <c r="N105" s="22">
        <f t="shared" si="44"/>
        <v>65.63</v>
      </c>
      <c r="O105" s="22">
        <v>65.63</v>
      </c>
      <c r="P105" s="22"/>
      <c r="Q105" s="23">
        <f t="shared" si="45"/>
        <v>312.0</v>
      </c>
      <c r="R105" s="22">
        <v>85.0</v>
      </c>
      <c r="S105" s="24">
        <v>227.0</v>
      </c>
      <c r="T105" s="25"/>
      <c r="U105" s="22"/>
      <c r="V105" s="22"/>
      <c r="W105" s="22"/>
      <c r="X105" s="22"/>
      <c r="Y105" s="22">
        <v>0.0</v>
      </c>
      <c r="Z105" s="22">
        <v>17.23</v>
      </c>
      <c r="AA105" s="22">
        <v>10.0</v>
      </c>
    </row>
    <row r="106" spans="8:8" s="15" ht="29.1" customFormat="1" customHeight="1">
      <c r="A106" s="16" t="s">
        <v>131</v>
      </c>
      <c r="B106" s="19">
        <f t="shared" si="43"/>
        <v>5292.26</v>
      </c>
      <c r="C106" s="19">
        <f t="shared" si="46"/>
        <v>2615.96</v>
      </c>
      <c r="D106" s="17">
        <f t="shared" si="69" ref="D106:M106">D107+D108+D111</f>
        <v>25.0</v>
      </c>
      <c r="E106" s="17">
        <f t="shared" si="69"/>
        <v>450.0</v>
      </c>
      <c r="F106" s="17">
        <f t="shared" si="69"/>
        <v>200.0</v>
      </c>
      <c r="G106" s="17">
        <f t="shared" si="69"/>
        <v>200.0</v>
      </c>
      <c r="H106" s="17">
        <f t="shared" si="69"/>
        <v>740.0</v>
      </c>
      <c r="I106" s="17">
        <f t="shared" si="69"/>
        <v>700.96</v>
      </c>
      <c r="J106" s="17">
        <f t="shared" si="69"/>
        <v>200.0</v>
      </c>
      <c r="K106" s="17">
        <f t="shared" si="69"/>
        <v>100.0</v>
      </c>
      <c r="L106" s="17">
        <f t="shared" si="69"/>
        <v>0.0</v>
      </c>
      <c r="M106" s="17">
        <f t="shared" si="69"/>
        <v>0.0</v>
      </c>
      <c r="N106" s="19">
        <f t="shared" si="44"/>
        <v>751.3599999999999</v>
      </c>
      <c r="O106" s="17">
        <f>O107+O108+O111</f>
        <v>604.6600000000001</v>
      </c>
      <c r="P106" s="17">
        <f t="shared" si="70" ref="O106:AA106">P107+P108+P111</f>
        <v>146.7</v>
      </c>
      <c r="Q106" s="17">
        <f t="shared" si="45"/>
        <v>1438.0</v>
      </c>
      <c r="R106" s="17">
        <f t="shared" si="70"/>
        <v>50.0</v>
      </c>
      <c r="S106" s="17">
        <f t="shared" si="70"/>
        <v>1388.0</v>
      </c>
      <c r="T106" s="18">
        <f t="shared" si="70"/>
        <v>20.0</v>
      </c>
      <c r="U106" s="17">
        <f t="shared" si="70"/>
        <v>50.0</v>
      </c>
      <c r="V106" s="17">
        <f t="shared" si="70"/>
        <v>0.0</v>
      </c>
      <c r="W106" s="17">
        <f t="shared" si="70"/>
        <v>0.0</v>
      </c>
      <c r="X106" s="17">
        <f t="shared" si="70"/>
        <v>182.63</v>
      </c>
      <c r="Y106" s="17">
        <f t="shared" si="70"/>
        <v>100.0</v>
      </c>
      <c r="Z106" s="17">
        <f t="shared" si="70"/>
        <v>95.81</v>
      </c>
      <c r="AA106" s="17">
        <f t="shared" si="70"/>
        <v>38.5</v>
      </c>
    </row>
    <row r="107" spans="8:8" s="20" ht="29.1" customFormat="1" customHeight="1">
      <c r="A107" s="21" t="s">
        <v>132</v>
      </c>
      <c r="B107" s="22">
        <f t="shared" si="43"/>
        <v>654.82</v>
      </c>
      <c r="C107" s="22">
        <f t="shared" si="46"/>
        <v>155.0</v>
      </c>
      <c r="D107" s="22"/>
      <c r="E107" s="22"/>
      <c r="F107" s="22"/>
      <c r="G107" s="22"/>
      <c r="H107" s="22">
        <v>155.0</v>
      </c>
      <c r="I107" s="22"/>
      <c r="J107" s="22"/>
      <c r="K107" s="22"/>
      <c r="L107" s="22"/>
      <c r="M107" s="22"/>
      <c r="N107" s="22">
        <f t="shared" si="44"/>
        <v>401.32</v>
      </c>
      <c r="O107" s="22">
        <v>401.32</v>
      </c>
      <c r="P107" s="22"/>
      <c r="Q107" s="23">
        <f t="shared" si="45"/>
        <v>42.0</v>
      </c>
      <c r="R107" s="22"/>
      <c r="S107" s="24">
        <v>42.0</v>
      </c>
      <c r="T107" s="25"/>
      <c r="U107" s="22">
        <f>10+10+10</f>
        <v>30.0</v>
      </c>
      <c r="V107" s="22"/>
      <c r="W107" s="22"/>
      <c r="X107" s="22"/>
      <c r="Y107" s="22">
        <v>0.0</v>
      </c>
      <c r="Z107" s="22">
        <v>26.5</v>
      </c>
      <c r="AA107" s="22"/>
    </row>
    <row r="108" spans="8:8" s="15" ht="29.1" customFormat="1" customHeight="1">
      <c r="A108" s="16" t="s">
        <v>133</v>
      </c>
      <c r="B108" s="19">
        <f t="shared" si="43"/>
        <v>460.44</v>
      </c>
      <c r="C108" s="19">
        <f t="shared" si="46"/>
        <v>225.0</v>
      </c>
      <c r="D108" s="17">
        <f t="shared" si="71" ref="D108:M108">SUM(D109:D110)</f>
        <v>0.0</v>
      </c>
      <c r="E108" s="17">
        <f t="shared" si="71"/>
        <v>0.0</v>
      </c>
      <c r="F108" s="17">
        <f t="shared" si="71"/>
        <v>0.0</v>
      </c>
      <c r="G108" s="17">
        <f t="shared" si="71"/>
        <v>0.0</v>
      </c>
      <c r="H108" s="17">
        <f t="shared" si="71"/>
        <v>125.0</v>
      </c>
      <c r="I108" s="17">
        <f t="shared" si="71"/>
        <v>0.0</v>
      </c>
      <c r="J108" s="17">
        <f t="shared" si="71"/>
        <v>0.0</v>
      </c>
      <c r="K108" s="17">
        <f t="shared" si="71"/>
        <v>100.0</v>
      </c>
      <c r="L108" s="17">
        <f t="shared" si="71"/>
        <v>0.0</v>
      </c>
      <c r="M108" s="17">
        <f t="shared" si="71"/>
        <v>0.0</v>
      </c>
      <c r="N108" s="19">
        <f t="shared" si="44"/>
        <v>61.34</v>
      </c>
      <c r="O108" s="17">
        <f>SUM(O109:O110)</f>
        <v>41.34</v>
      </c>
      <c r="P108" s="17">
        <f t="shared" si="72" ref="O108:AA108">SUM(P109:P110)</f>
        <v>20.0</v>
      </c>
      <c r="Q108" s="17">
        <f t="shared" si="45"/>
        <v>155.0</v>
      </c>
      <c r="R108" s="17">
        <f t="shared" si="72"/>
        <v>0.0</v>
      </c>
      <c r="S108" s="17">
        <f t="shared" si="72"/>
        <v>155.0</v>
      </c>
      <c r="T108" s="18">
        <f t="shared" si="72"/>
        <v>0.0</v>
      </c>
      <c r="U108" s="17">
        <f t="shared" si="72"/>
        <v>0.0</v>
      </c>
      <c r="V108" s="17">
        <f t="shared" si="72"/>
        <v>0.0</v>
      </c>
      <c r="W108" s="17">
        <f t="shared" si="72"/>
        <v>0.0</v>
      </c>
      <c r="X108" s="17">
        <f t="shared" si="72"/>
        <v>0.0</v>
      </c>
      <c r="Y108" s="17">
        <f t="shared" si="72"/>
        <v>0.0</v>
      </c>
      <c r="Z108" s="17">
        <f t="shared" si="72"/>
        <v>7.8</v>
      </c>
      <c r="AA108" s="17">
        <f t="shared" si="72"/>
        <v>11.3</v>
      </c>
    </row>
    <row r="109" spans="8:8" s="20" ht="29.1" customFormat="1" customHeight="1">
      <c r="A109" s="21" t="s">
        <v>134</v>
      </c>
      <c r="B109" s="22">
        <f t="shared" si="43"/>
        <v>249.09</v>
      </c>
      <c r="C109" s="22">
        <f t="shared" si="46"/>
        <v>100.0</v>
      </c>
      <c r="D109" s="22"/>
      <c r="E109" s="22"/>
      <c r="F109" s="22"/>
      <c r="G109" s="22"/>
      <c r="H109" s="22"/>
      <c r="I109" s="22"/>
      <c r="J109" s="22"/>
      <c r="K109" s="22">
        <v>100.0</v>
      </c>
      <c r="L109" s="22"/>
      <c r="M109" s="22"/>
      <c r="N109" s="22">
        <f t="shared" si="44"/>
        <v>45.79</v>
      </c>
      <c r="O109" s="22">
        <v>25.79</v>
      </c>
      <c r="P109" s="22">
        <v>20.0</v>
      </c>
      <c r="Q109" s="23">
        <f t="shared" si="45"/>
        <v>87.0</v>
      </c>
      <c r="R109" s="22"/>
      <c r="S109" s="24">
        <v>87.0</v>
      </c>
      <c r="T109" s="25"/>
      <c r="U109" s="22"/>
      <c r="V109" s="22"/>
      <c r="W109" s="22"/>
      <c r="X109" s="22"/>
      <c r="Y109" s="22">
        <v>0.0</v>
      </c>
      <c r="Z109" s="22">
        <v>5.0</v>
      </c>
      <c r="AA109" s="22">
        <v>11.3</v>
      </c>
    </row>
    <row r="110" spans="8:8" s="20" ht="29.1" customFormat="1" customHeight="1">
      <c r="A110" s="21" t="s">
        <v>135</v>
      </c>
      <c r="B110" s="22">
        <f t="shared" si="43"/>
        <v>211.35</v>
      </c>
      <c r="C110" s="22">
        <f t="shared" si="46"/>
        <v>125.0</v>
      </c>
      <c r="D110" s="22"/>
      <c r="E110" s="22"/>
      <c r="F110" s="22"/>
      <c r="G110" s="22"/>
      <c r="H110" s="22">
        <v>125.0</v>
      </c>
      <c r="I110" s="22"/>
      <c r="J110" s="22"/>
      <c r="K110" s="22"/>
      <c r="L110" s="22"/>
      <c r="M110" s="22"/>
      <c r="N110" s="22">
        <f t="shared" si="44"/>
        <v>15.55</v>
      </c>
      <c r="O110" s="22">
        <v>15.55</v>
      </c>
      <c r="P110" s="22"/>
      <c r="Q110" s="23">
        <f t="shared" si="45"/>
        <v>68.0</v>
      </c>
      <c r="R110" s="22"/>
      <c r="S110" s="24">
        <v>68.0</v>
      </c>
      <c r="T110" s="25"/>
      <c r="U110" s="22"/>
      <c r="V110" s="22"/>
      <c r="W110" s="22"/>
      <c r="X110" s="22"/>
      <c r="Y110" s="22">
        <v>0.0</v>
      </c>
      <c r="Z110" s="22">
        <v>2.8</v>
      </c>
      <c r="AA110" s="22"/>
    </row>
    <row r="111" spans="8:8" s="15" ht="29.1" customFormat="1" customHeight="1">
      <c r="A111" s="16" t="s">
        <v>136</v>
      </c>
      <c r="B111" s="19">
        <f t="shared" si="43"/>
        <v>4177.0</v>
      </c>
      <c r="C111" s="19">
        <f t="shared" si="46"/>
        <v>2235.96</v>
      </c>
      <c r="D111" s="17">
        <f t="shared" si="73" ref="D111:M111">SUM(D112:D116)</f>
        <v>25.0</v>
      </c>
      <c r="E111" s="17">
        <f t="shared" si="73"/>
        <v>450.0</v>
      </c>
      <c r="F111" s="17">
        <f t="shared" si="73"/>
        <v>200.0</v>
      </c>
      <c r="G111" s="17">
        <f t="shared" si="73"/>
        <v>200.0</v>
      </c>
      <c r="H111" s="17">
        <f t="shared" si="73"/>
        <v>460.0</v>
      </c>
      <c r="I111" s="17">
        <f t="shared" si="73"/>
        <v>700.96</v>
      </c>
      <c r="J111" s="17">
        <f t="shared" si="73"/>
        <v>200.0</v>
      </c>
      <c r="K111" s="17">
        <f t="shared" si="73"/>
        <v>0.0</v>
      </c>
      <c r="L111" s="17">
        <f t="shared" si="73"/>
        <v>0.0</v>
      </c>
      <c r="M111" s="17">
        <f t="shared" si="73"/>
        <v>0.0</v>
      </c>
      <c r="N111" s="19">
        <f t="shared" si="44"/>
        <v>288.7</v>
      </c>
      <c r="O111" s="17">
        <f>SUM(O112:O116)</f>
        <v>162.0</v>
      </c>
      <c r="P111" s="17">
        <f t="shared" si="74" ref="O111:AA111">SUM(P112:P116)</f>
        <v>126.69999999999999</v>
      </c>
      <c r="Q111" s="17">
        <f t="shared" si="45"/>
        <v>1241.0</v>
      </c>
      <c r="R111" s="17">
        <f t="shared" si="74"/>
        <v>50.0</v>
      </c>
      <c r="S111" s="17">
        <f t="shared" si="74"/>
        <v>1191.0</v>
      </c>
      <c r="T111" s="18">
        <f t="shared" si="74"/>
        <v>20.0</v>
      </c>
      <c r="U111" s="17">
        <f t="shared" si="74"/>
        <v>20.0</v>
      </c>
      <c r="V111" s="17">
        <f t="shared" si="74"/>
        <v>0.0</v>
      </c>
      <c r="W111" s="17">
        <f t="shared" si="74"/>
        <v>0.0</v>
      </c>
      <c r="X111" s="17">
        <f t="shared" si="74"/>
        <v>182.63</v>
      </c>
      <c r="Y111" s="17">
        <f t="shared" si="74"/>
        <v>100.0</v>
      </c>
      <c r="Z111" s="17">
        <f t="shared" si="74"/>
        <v>61.510000000000005</v>
      </c>
      <c r="AA111" s="17">
        <f t="shared" si="74"/>
        <v>27.2</v>
      </c>
    </row>
    <row r="112" spans="8:8" s="20" ht="29.1" customFormat="1" customHeight="1">
      <c r="A112" s="21" t="s">
        <v>137</v>
      </c>
      <c r="B112" s="22">
        <f t="shared" si="43"/>
        <v>493.16</v>
      </c>
      <c r="C112" s="22">
        <f t="shared" si="46"/>
        <v>195.0</v>
      </c>
      <c r="D112" s="27">
        <v>5.0</v>
      </c>
      <c r="E112" s="22"/>
      <c r="F112" s="22"/>
      <c r="G112" s="22"/>
      <c r="H112" s="22">
        <v>90.0</v>
      </c>
      <c r="I112" s="22"/>
      <c r="J112" s="22">
        <v>100.0</v>
      </c>
      <c r="K112" s="22"/>
      <c r="L112" s="22"/>
      <c r="M112" s="22"/>
      <c r="N112" s="22">
        <f t="shared" si="44"/>
        <v>119.75999999999999</v>
      </c>
      <c r="O112" s="22">
        <v>34.16</v>
      </c>
      <c r="P112" s="22">
        <f>45.6+40</f>
        <v>85.6</v>
      </c>
      <c r="Q112" s="23">
        <f t="shared" si="45"/>
        <v>160.0</v>
      </c>
      <c r="R112" s="22"/>
      <c r="S112" s="24">
        <v>160.0</v>
      </c>
      <c r="T112" s="25"/>
      <c r="U112" s="22">
        <v>10.0</v>
      </c>
      <c r="V112" s="22"/>
      <c r="W112" s="22"/>
      <c r="X112" s="22"/>
      <c r="Y112" s="22">
        <v>0.0</v>
      </c>
      <c r="Z112" s="22">
        <v>8.4</v>
      </c>
      <c r="AA112" s="22"/>
    </row>
    <row r="113" spans="8:8" s="20" ht="29.1" customFormat="1" customHeight="1">
      <c r="A113" s="28" t="s">
        <v>138</v>
      </c>
      <c r="B113" s="22">
        <f t="shared" si="43"/>
        <v>1447.63</v>
      </c>
      <c r="C113" s="22">
        <f t="shared" si="46"/>
        <v>697.9</v>
      </c>
      <c r="D113" s="27">
        <v>5.0</v>
      </c>
      <c r="E113" s="22"/>
      <c r="F113" s="22"/>
      <c r="G113" s="22">
        <v>200.0</v>
      </c>
      <c r="H113" s="22">
        <v>10.0</v>
      </c>
      <c r="I113" s="22">
        <v>482.9</v>
      </c>
      <c r="J113" s="22"/>
      <c r="K113" s="22"/>
      <c r="L113" s="22"/>
      <c r="M113" s="22"/>
      <c r="N113" s="22">
        <f t="shared" si="44"/>
        <v>43.23</v>
      </c>
      <c r="O113" s="22">
        <v>34.73</v>
      </c>
      <c r="P113" s="22">
        <v>8.5</v>
      </c>
      <c r="Q113" s="23">
        <f t="shared" si="45"/>
        <v>574.0</v>
      </c>
      <c r="R113" s="22"/>
      <c r="S113" s="24">
        <v>574.0</v>
      </c>
      <c r="T113" s="25"/>
      <c r="U113" s="22">
        <v>10.0</v>
      </c>
      <c r="V113" s="22"/>
      <c r="W113" s="22"/>
      <c r="X113" s="22"/>
      <c r="Y113" s="22">
        <v>100.0</v>
      </c>
      <c r="Z113" s="22">
        <v>18.5</v>
      </c>
      <c r="AA113" s="22">
        <v>4.0</v>
      </c>
    </row>
    <row r="114" spans="8:8" s="20" ht="29.1" customFormat="1" customHeight="1">
      <c r="A114" s="28" t="s">
        <v>139</v>
      </c>
      <c r="B114" s="22">
        <f t="shared" si="43"/>
        <v>566.39</v>
      </c>
      <c r="C114" s="22">
        <f t="shared" si="46"/>
        <v>276.47</v>
      </c>
      <c r="D114" s="27">
        <v>5.0</v>
      </c>
      <c r="E114" s="22"/>
      <c r="F114" s="22"/>
      <c r="G114" s="22"/>
      <c r="H114" s="22">
        <v>80.0</v>
      </c>
      <c r="I114" s="22">
        <v>191.47</v>
      </c>
      <c r="J114" s="22"/>
      <c r="K114" s="22"/>
      <c r="L114" s="22"/>
      <c r="M114" s="22"/>
      <c r="N114" s="22">
        <f t="shared" si="44"/>
        <v>41.120000000000005</v>
      </c>
      <c r="O114" s="22">
        <v>34.52</v>
      </c>
      <c r="P114" s="22">
        <v>6.6</v>
      </c>
      <c r="Q114" s="23">
        <f t="shared" si="45"/>
        <v>205.0</v>
      </c>
      <c r="R114" s="22">
        <v>50.0</v>
      </c>
      <c r="S114" s="24">
        <v>155.0</v>
      </c>
      <c r="T114" s="25">
        <v>20.0</v>
      </c>
      <c r="U114" s="22"/>
      <c r="V114" s="22"/>
      <c r="W114" s="22"/>
      <c r="X114" s="22"/>
      <c r="Y114" s="22">
        <v>0.0</v>
      </c>
      <c r="Z114" s="22">
        <v>13.3</v>
      </c>
      <c r="AA114" s="22">
        <v>10.5</v>
      </c>
    </row>
    <row r="115" spans="8:8" s="20" ht="29.1" customFormat="1" customHeight="1">
      <c r="A115" s="28" t="s">
        <v>140</v>
      </c>
      <c r="B115" s="22">
        <f t="shared" si="43"/>
        <v>1142.67</v>
      </c>
      <c r="C115" s="22">
        <f t="shared" si="46"/>
        <v>855.0</v>
      </c>
      <c r="D115" s="27">
        <v>5.0</v>
      </c>
      <c r="E115" s="22">
        <v>450.0</v>
      </c>
      <c r="F115" s="22">
        <v>200.0</v>
      </c>
      <c r="G115" s="22"/>
      <c r="H115" s="22">
        <v>200.0</v>
      </c>
      <c r="I115" s="22"/>
      <c r="J115" s="22"/>
      <c r="K115" s="22"/>
      <c r="L115" s="22"/>
      <c r="M115" s="22"/>
      <c r="N115" s="22">
        <f t="shared" si="44"/>
        <v>54.16</v>
      </c>
      <c r="O115" s="22">
        <v>36.16</v>
      </c>
      <c r="P115" s="22">
        <v>18.0</v>
      </c>
      <c r="Q115" s="23">
        <f t="shared" si="45"/>
        <v>203.0</v>
      </c>
      <c r="R115" s="22"/>
      <c r="S115" s="24">
        <v>203.0</v>
      </c>
      <c r="T115" s="25"/>
      <c r="U115" s="22"/>
      <c r="V115" s="22"/>
      <c r="W115" s="22"/>
      <c r="X115" s="22"/>
      <c r="Y115" s="22">
        <v>0.0</v>
      </c>
      <c r="Z115" s="22">
        <v>17.81</v>
      </c>
      <c r="AA115" s="22">
        <v>12.7</v>
      </c>
    </row>
    <row r="116" spans="8:8" s="20" ht="29.1" customFormat="1" customHeight="1">
      <c r="A116" s="21" t="s">
        <v>141</v>
      </c>
      <c r="B116" s="22">
        <f t="shared" si="43"/>
        <v>527.15</v>
      </c>
      <c r="C116" s="22">
        <f t="shared" si="46"/>
        <v>211.59</v>
      </c>
      <c r="D116" s="27">
        <v>5.0</v>
      </c>
      <c r="E116" s="22"/>
      <c r="F116" s="22"/>
      <c r="G116" s="22"/>
      <c r="H116" s="22">
        <v>80.0</v>
      </c>
      <c r="I116" s="22">
        <v>26.59</v>
      </c>
      <c r="J116" s="22">
        <v>100.0</v>
      </c>
      <c r="K116" s="22"/>
      <c r="L116" s="22"/>
      <c r="M116" s="22"/>
      <c r="N116" s="22">
        <f t="shared" si="44"/>
        <v>30.43</v>
      </c>
      <c r="O116" s="22">
        <v>22.43</v>
      </c>
      <c r="P116" s="22">
        <v>8.0</v>
      </c>
      <c r="Q116" s="23">
        <f t="shared" si="45"/>
        <v>99.0</v>
      </c>
      <c r="R116" s="22"/>
      <c r="S116" s="24">
        <v>99.0</v>
      </c>
      <c r="T116" s="25"/>
      <c r="U116" s="22"/>
      <c r="V116" s="22"/>
      <c r="W116" s="22"/>
      <c r="X116" s="22">
        <v>182.63</v>
      </c>
      <c r="Y116" s="22">
        <v>0.0</v>
      </c>
      <c r="Z116" s="22">
        <v>3.5</v>
      </c>
      <c r="AA116" s="22"/>
    </row>
    <row r="117" spans="8:8" s="15" ht="29.1" customFormat="1" customHeight="1">
      <c r="A117" s="16" t="s">
        <v>142</v>
      </c>
      <c r="B117" s="19">
        <f t="shared" si="43"/>
        <v>2272.57</v>
      </c>
      <c r="C117" s="19">
        <f t="shared" si="46"/>
        <v>1245.3</v>
      </c>
      <c r="D117" s="17">
        <f t="shared" si="75" ref="D117:M117">D118+D119+D122</f>
        <v>5.0</v>
      </c>
      <c r="E117" s="17">
        <f t="shared" si="75"/>
        <v>0.0</v>
      </c>
      <c r="F117" s="17">
        <f t="shared" si="75"/>
        <v>0.0</v>
      </c>
      <c r="G117" s="17">
        <f t="shared" si="75"/>
        <v>200.0</v>
      </c>
      <c r="H117" s="17">
        <f t="shared" si="75"/>
        <v>165.0</v>
      </c>
      <c r="I117" s="17">
        <f t="shared" si="75"/>
        <v>155.3</v>
      </c>
      <c r="J117" s="17">
        <f t="shared" si="75"/>
        <v>720.0</v>
      </c>
      <c r="K117" s="17">
        <f t="shared" si="75"/>
        <v>0.0</v>
      </c>
      <c r="L117" s="17">
        <f t="shared" si="75"/>
        <v>0.0</v>
      </c>
      <c r="M117" s="17">
        <f t="shared" si="75"/>
        <v>0.0</v>
      </c>
      <c r="N117" s="19">
        <f t="shared" si="44"/>
        <v>437.91999999999996</v>
      </c>
      <c r="O117" s="17">
        <f>O118+O119+O122</f>
        <v>321.02</v>
      </c>
      <c r="P117" s="17">
        <f t="shared" si="76" ref="O117:AA117">P118+P119+P122</f>
        <v>116.9</v>
      </c>
      <c r="Q117" s="17">
        <f t="shared" si="45"/>
        <v>384.0</v>
      </c>
      <c r="R117" s="17">
        <f t="shared" si="76"/>
        <v>0.0</v>
      </c>
      <c r="S117" s="17">
        <f t="shared" si="76"/>
        <v>384.0</v>
      </c>
      <c r="T117" s="18">
        <f t="shared" si="76"/>
        <v>40.0</v>
      </c>
      <c r="U117" s="17">
        <f t="shared" si="76"/>
        <v>30.0</v>
      </c>
      <c r="V117" s="17">
        <f t="shared" si="76"/>
        <v>60.0</v>
      </c>
      <c r="W117" s="17">
        <f t="shared" si="76"/>
        <v>0.0</v>
      </c>
      <c r="X117" s="17">
        <f t="shared" si="76"/>
        <v>0.0</v>
      </c>
      <c r="Y117" s="17">
        <f t="shared" si="76"/>
        <v>0.0</v>
      </c>
      <c r="Z117" s="17">
        <f t="shared" si="76"/>
        <v>44.95</v>
      </c>
      <c r="AA117" s="17">
        <f t="shared" si="76"/>
        <v>30.4</v>
      </c>
    </row>
    <row r="118" spans="8:8" s="20" ht="29.1" customFormat="1" customHeight="1">
      <c r="A118" s="21" t="s">
        <v>143</v>
      </c>
      <c r="B118" s="22">
        <f t="shared" si="43"/>
        <v>539.42</v>
      </c>
      <c r="C118" s="22">
        <f t="shared" si="46"/>
        <v>175.0</v>
      </c>
      <c r="D118" s="22"/>
      <c r="E118" s="22"/>
      <c r="F118" s="22"/>
      <c r="G118" s="22"/>
      <c r="H118" s="22">
        <v>105.0</v>
      </c>
      <c r="I118" s="22"/>
      <c r="J118" s="22">
        <v>70.0</v>
      </c>
      <c r="K118" s="22"/>
      <c r="L118" s="22"/>
      <c r="M118" s="22"/>
      <c r="N118" s="22">
        <f t="shared" si="44"/>
        <v>218.12</v>
      </c>
      <c r="O118" s="22">
        <v>218.12</v>
      </c>
      <c r="P118" s="22"/>
      <c r="Q118" s="23">
        <f t="shared" si="45"/>
        <v>122.0</v>
      </c>
      <c r="R118" s="22"/>
      <c r="S118" s="24">
        <v>122.0</v>
      </c>
      <c r="T118" s="25"/>
      <c r="U118" s="22">
        <v>10.0</v>
      </c>
      <c r="V118" s="22"/>
      <c r="W118" s="22"/>
      <c r="X118" s="22"/>
      <c r="Y118" s="22">
        <v>0.0</v>
      </c>
      <c r="Z118" s="22">
        <v>14.3</v>
      </c>
      <c r="AA118" s="22"/>
    </row>
    <row r="119" spans="8:8" s="15" ht="29.1" customFormat="1" customHeight="1">
      <c r="A119" s="16" t="s">
        <v>144</v>
      </c>
      <c r="B119" s="19">
        <f t="shared" si="43"/>
        <v>954.8</v>
      </c>
      <c r="C119" s="19">
        <f t="shared" si="46"/>
        <v>634.5</v>
      </c>
      <c r="D119" s="17">
        <f t="shared" si="77" ref="D119:M119">SUM(D120:D121)</f>
        <v>3.5</v>
      </c>
      <c r="E119" s="17">
        <f t="shared" si="77"/>
        <v>0.0</v>
      </c>
      <c r="F119" s="17">
        <f t="shared" si="77"/>
        <v>0.0</v>
      </c>
      <c r="G119" s="17">
        <f t="shared" si="77"/>
        <v>200.0</v>
      </c>
      <c r="H119" s="17">
        <f t="shared" si="77"/>
        <v>0.0</v>
      </c>
      <c r="I119" s="17">
        <f t="shared" si="77"/>
        <v>131.0</v>
      </c>
      <c r="J119" s="17">
        <f t="shared" si="77"/>
        <v>300.0</v>
      </c>
      <c r="K119" s="17">
        <f t="shared" si="77"/>
        <v>0.0</v>
      </c>
      <c r="L119" s="17">
        <f t="shared" si="77"/>
        <v>0.0</v>
      </c>
      <c r="M119" s="17">
        <f t="shared" si="77"/>
        <v>0.0</v>
      </c>
      <c r="N119" s="19">
        <f t="shared" si="44"/>
        <v>91.6</v>
      </c>
      <c r="O119" s="17">
        <f>SUM(O120:O121)</f>
        <v>48.2</v>
      </c>
      <c r="P119" s="17">
        <f t="shared" si="78" ref="O119:AA119">SUM(P120:P121)</f>
        <v>43.4</v>
      </c>
      <c r="Q119" s="17">
        <f t="shared" si="45"/>
        <v>103.0</v>
      </c>
      <c r="R119" s="17">
        <f t="shared" si="78"/>
        <v>0.0</v>
      </c>
      <c r="S119" s="17">
        <f t="shared" si="78"/>
        <v>103.0</v>
      </c>
      <c r="T119" s="18">
        <f t="shared" si="78"/>
        <v>20.0</v>
      </c>
      <c r="U119" s="17">
        <f t="shared" si="78"/>
        <v>10.0</v>
      </c>
      <c r="V119" s="17">
        <f t="shared" si="78"/>
        <v>60.0</v>
      </c>
      <c r="W119" s="17">
        <f t="shared" si="78"/>
        <v>0.0</v>
      </c>
      <c r="X119" s="17">
        <f t="shared" si="78"/>
        <v>0.0</v>
      </c>
      <c r="Y119" s="17">
        <f t="shared" si="78"/>
        <v>0.0</v>
      </c>
      <c r="Z119" s="17">
        <f t="shared" si="78"/>
        <v>15.3</v>
      </c>
      <c r="AA119" s="17">
        <f t="shared" si="78"/>
        <v>20.4</v>
      </c>
    </row>
    <row r="120" spans="8:8" s="20" ht="29.1" customFormat="1" customHeight="1">
      <c r="A120" s="28" t="s">
        <v>145</v>
      </c>
      <c r="B120" s="22">
        <f t="shared" si="43"/>
        <v>582.1999999999999</v>
      </c>
      <c r="C120" s="22">
        <f t="shared" si="46"/>
        <v>433.0</v>
      </c>
      <c r="D120" s="27">
        <v>2.0</v>
      </c>
      <c r="E120" s="22"/>
      <c r="F120" s="22"/>
      <c r="G120" s="22">
        <v>200.0</v>
      </c>
      <c r="H120" s="22"/>
      <c r="I120" s="22">
        <v>131.0</v>
      </c>
      <c r="J120" s="22">
        <v>100.0</v>
      </c>
      <c r="K120" s="22"/>
      <c r="L120" s="22"/>
      <c r="M120" s="22"/>
      <c r="N120" s="22">
        <f t="shared" si="44"/>
        <v>41.5</v>
      </c>
      <c r="O120" s="22">
        <v>30.1</v>
      </c>
      <c r="P120" s="22">
        <v>11.4</v>
      </c>
      <c r="Q120" s="23">
        <f t="shared" si="45"/>
        <v>63.0</v>
      </c>
      <c r="R120" s="22"/>
      <c r="S120" s="24">
        <v>63.0</v>
      </c>
      <c r="T120" s="25"/>
      <c r="U120" s="22">
        <v>10.0</v>
      </c>
      <c r="V120" s="22"/>
      <c r="W120" s="22"/>
      <c r="X120" s="22"/>
      <c r="Y120" s="22">
        <v>0.0</v>
      </c>
      <c r="Z120" s="22">
        <v>14.3</v>
      </c>
      <c r="AA120" s="22">
        <v>20.4</v>
      </c>
    </row>
    <row r="121" spans="8:8" s="20" ht="29.1" customFormat="1" customHeight="1">
      <c r="A121" s="28" t="s">
        <v>146</v>
      </c>
      <c r="B121" s="22">
        <f t="shared" si="43"/>
        <v>372.6</v>
      </c>
      <c r="C121" s="22">
        <f t="shared" si="46"/>
        <v>201.5</v>
      </c>
      <c r="D121" s="27">
        <v>1.5</v>
      </c>
      <c r="E121" s="22"/>
      <c r="F121" s="22"/>
      <c r="G121" s="22"/>
      <c r="H121" s="22"/>
      <c r="I121" s="22"/>
      <c r="J121" s="22">
        <v>200.0</v>
      </c>
      <c r="K121" s="22"/>
      <c r="L121" s="22"/>
      <c r="M121" s="22"/>
      <c r="N121" s="22">
        <f t="shared" si="44"/>
        <v>50.1</v>
      </c>
      <c r="O121" s="22">
        <v>18.1</v>
      </c>
      <c r="P121" s="22">
        <v>32.0</v>
      </c>
      <c r="Q121" s="23">
        <f t="shared" si="45"/>
        <v>40.0</v>
      </c>
      <c r="R121" s="22"/>
      <c r="S121" s="24">
        <v>40.0</v>
      </c>
      <c r="T121" s="25">
        <v>20.0</v>
      </c>
      <c r="U121" s="22"/>
      <c r="V121" s="22">
        <v>60.0</v>
      </c>
      <c r="W121" s="22"/>
      <c r="X121" s="22"/>
      <c r="Y121" s="22">
        <v>0.0</v>
      </c>
      <c r="Z121" s="22">
        <v>1.0</v>
      </c>
      <c r="AA121" s="22"/>
    </row>
    <row r="122" spans="8:8" s="15" ht="29.1" customFormat="1" customHeight="1">
      <c r="A122" s="16" t="s">
        <v>147</v>
      </c>
      <c r="B122" s="19">
        <f t="shared" si="43"/>
        <v>778.35</v>
      </c>
      <c r="C122" s="19">
        <f t="shared" si="46"/>
        <v>435.8</v>
      </c>
      <c r="D122" s="17">
        <f t="shared" si="79" ref="D122:M122">SUM(D123:D125)</f>
        <v>1.5</v>
      </c>
      <c r="E122" s="17">
        <f t="shared" si="79"/>
        <v>0.0</v>
      </c>
      <c r="F122" s="17">
        <f t="shared" si="79"/>
        <v>0.0</v>
      </c>
      <c r="G122" s="17">
        <f t="shared" si="79"/>
        <v>0.0</v>
      </c>
      <c r="H122" s="17">
        <f t="shared" si="79"/>
        <v>60.0</v>
      </c>
      <c r="I122" s="17">
        <f t="shared" si="79"/>
        <v>24.3</v>
      </c>
      <c r="J122" s="17">
        <f t="shared" si="79"/>
        <v>350.0</v>
      </c>
      <c r="K122" s="17">
        <f t="shared" si="79"/>
        <v>0.0</v>
      </c>
      <c r="L122" s="17">
        <f t="shared" si="79"/>
        <v>0.0</v>
      </c>
      <c r="M122" s="17">
        <f t="shared" si="79"/>
        <v>0.0</v>
      </c>
      <c r="N122" s="19">
        <f t="shared" si="44"/>
        <v>128.2</v>
      </c>
      <c r="O122" s="17">
        <f>SUM(O123:O125)</f>
        <v>54.7</v>
      </c>
      <c r="P122" s="17">
        <f t="shared" si="80" ref="O122:AA122">SUM(P123:P125)</f>
        <v>73.5</v>
      </c>
      <c r="Q122" s="17">
        <f t="shared" si="45"/>
        <v>159.0</v>
      </c>
      <c r="R122" s="17">
        <f t="shared" si="80"/>
        <v>0.0</v>
      </c>
      <c r="S122" s="17">
        <f t="shared" si="80"/>
        <v>159.0</v>
      </c>
      <c r="T122" s="18">
        <f t="shared" si="80"/>
        <v>20.0</v>
      </c>
      <c r="U122" s="17">
        <f t="shared" si="80"/>
        <v>10.0</v>
      </c>
      <c r="V122" s="17">
        <f t="shared" si="80"/>
        <v>0.0</v>
      </c>
      <c r="W122" s="17">
        <f t="shared" si="80"/>
        <v>0.0</v>
      </c>
      <c r="X122" s="17">
        <f t="shared" si="80"/>
        <v>0.0</v>
      </c>
      <c r="Y122" s="17">
        <f t="shared" si="80"/>
        <v>0.0</v>
      </c>
      <c r="Z122" s="17">
        <f t="shared" si="80"/>
        <v>15.350000000000001</v>
      </c>
      <c r="AA122" s="17">
        <f t="shared" si="80"/>
        <v>10.0</v>
      </c>
    </row>
    <row r="123" spans="8:8" s="20" ht="29.1" customFormat="1" customHeight="1">
      <c r="A123" s="21" t="s">
        <v>148</v>
      </c>
      <c r="B123" s="22">
        <f t="shared" si="43"/>
        <v>436.7</v>
      </c>
      <c r="C123" s="22">
        <f t="shared" si="46"/>
        <v>310.0</v>
      </c>
      <c r="D123" s="22"/>
      <c r="E123" s="22"/>
      <c r="F123" s="22"/>
      <c r="G123" s="22"/>
      <c r="H123" s="22">
        <v>60.0</v>
      </c>
      <c r="I123" s="22"/>
      <c r="J123" s="22">
        <v>250.0</v>
      </c>
      <c r="K123" s="22"/>
      <c r="L123" s="22"/>
      <c r="M123" s="22"/>
      <c r="N123" s="22">
        <f t="shared" si="44"/>
        <v>78.6</v>
      </c>
      <c r="O123" s="22">
        <v>17.6</v>
      </c>
      <c r="P123" s="22">
        <f>41+20</f>
        <v>61.0</v>
      </c>
      <c r="Q123" s="23">
        <f t="shared" si="45"/>
        <v>33.0</v>
      </c>
      <c r="R123" s="22"/>
      <c r="S123" s="24">
        <v>33.0</v>
      </c>
      <c r="T123" s="25"/>
      <c r="U123" s="22">
        <v>10.0</v>
      </c>
      <c r="V123" s="22"/>
      <c r="W123" s="22"/>
      <c r="X123" s="22"/>
      <c r="Y123" s="22">
        <v>0.0</v>
      </c>
      <c r="Z123" s="22">
        <v>5.1</v>
      </c>
      <c r="AA123" s="22"/>
    </row>
    <row r="124" spans="8:8" s="20" ht="29.1" customFormat="1" customHeight="1">
      <c r="A124" s="28" t="s">
        <v>149</v>
      </c>
      <c r="B124" s="22">
        <f t="shared" si="43"/>
        <v>103.05</v>
      </c>
      <c r="C124" s="22">
        <f t="shared" si="46"/>
        <v>24.3</v>
      </c>
      <c r="D124" s="22"/>
      <c r="E124" s="22"/>
      <c r="F124" s="22"/>
      <c r="G124" s="22"/>
      <c r="H124" s="22"/>
      <c r="I124" s="22">
        <v>24.3</v>
      </c>
      <c r="J124" s="22"/>
      <c r="K124" s="22"/>
      <c r="L124" s="22"/>
      <c r="M124" s="22"/>
      <c r="N124" s="22">
        <f t="shared" si="44"/>
        <v>14.3</v>
      </c>
      <c r="O124" s="22">
        <v>14.3</v>
      </c>
      <c r="P124" s="22"/>
      <c r="Q124" s="23">
        <f t="shared" si="45"/>
        <v>49.0</v>
      </c>
      <c r="R124" s="22"/>
      <c r="S124" s="24">
        <v>49.0</v>
      </c>
      <c r="T124" s="25"/>
      <c r="U124" s="22"/>
      <c r="V124" s="22"/>
      <c r="W124" s="22"/>
      <c r="X124" s="22"/>
      <c r="Y124" s="22">
        <v>0.0</v>
      </c>
      <c r="Z124" s="22">
        <v>5.45</v>
      </c>
      <c r="AA124" s="22">
        <v>10.0</v>
      </c>
    </row>
    <row r="125" spans="8:8" s="20" ht="29.1" customFormat="1" customHeight="1">
      <c r="A125" s="21" t="s">
        <v>150</v>
      </c>
      <c r="B125" s="22">
        <f t="shared" si="43"/>
        <v>238.6</v>
      </c>
      <c r="C125" s="22">
        <f t="shared" si="46"/>
        <v>101.5</v>
      </c>
      <c r="D125" s="27">
        <v>1.5</v>
      </c>
      <c r="E125" s="22"/>
      <c r="F125" s="22"/>
      <c r="G125" s="22"/>
      <c r="H125" s="22"/>
      <c r="I125" s="22"/>
      <c r="J125" s="22">
        <v>100.0</v>
      </c>
      <c r="K125" s="22"/>
      <c r="L125" s="22"/>
      <c r="M125" s="22"/>
      <c r="N125" s="22">
        <f t="shared" si="44"/>
        <v>35.3</v>
      </c>
      <c r="O125" s="22">
        <v>22.8</v>
      </c>
      <c r="P125" s="22">
        <v>12.5</v>
      </c>
      <c r="Q125" s="23">
        <f t="shared" si="45"/>
        <v>77.0</v>
      </c>
      <c r="R125" s="22"/>
      <c r="S125" s="24">
        <v>77.0</v>
      </c>
      <c r="T125" s="25">
        <v>20.0</v>
      </c>
      <c r="U125" s="22"/>
      <c r="V125" s="22"/>
      <c r="W125" s="22"/>
      <c r="X125" s="22"/>
      <c r="Y125" s="22">
        <v>0.0</v>
      </c>
      <c r="Z125" s="22">
        <v>4.8</v>
      </c>
      <c r="AA125" s="22"/>
    </row>
    <row r="126" spans="8:8" s="15" ht="29.1" customFormat="1" customHeight="1">
      <c r="A126" s="16" t="s">
        <v>151</v>
      </c>
      <c r="B126" s="19">
        <f t="shared" si="43"/>
        <v>5135.77</v>
      </c>
      <c r="C126" s="19">
        <f t="shared" si="46"/>
        <v>2315.18</v>
      </c>
      <c r="D126" s="17">
        <f t="shared" si="81" ref="D126:M126">D127+D128+D131</f>
        <v>200.0</v>
      </c>
      <c r="E126" s="17">
        <f t="shared" si="81"/>
        <v>450.0</v>
      </c>
      <c r="F126" s="17">
        <f t="shared" si="81"/>
        <v>430.0</v>
      </c>
      <c r="G126" s="17">
        <f t="shared" si="81"/>
        <v>400.0</v>
      </c>
      <c r="H126" s="17">
        <f t="shared" si="81"/>
        <v>502.0</v>
      </c>
      <c r="I126" s="17">
        <f t="shared" si="81"/>
        <v>188.17999999999998</v>
      </c>
      <c r="J126" s="17">
        <f t="shared" si="81"/>
        <v>100.0</v>
      </c>
      <c r="K126" s="17">
        <f t="shared" si="81"/>
        <v>0.0</v>
      </c>
      <c r="L126" s="17">
        <f t="shared" si="81"/>
        <v>45.0</v>
      </c>
      <c r="M126" s="17">
        <f t="shared" si="81"/>
        <v>0.0</v>
      </c>
      <c r="N126" s="19">
        <f t="shared" si="44"/>
        <v>770.35</v>
      </c>
      <c r="O126" s="17">
        <f>O127+O128+O131</f>
        <v>686.25</v>
      </c>
      <c r="P126" s="17">
        <f t="shared" si="82" ref="O126:AA126">P127+P128+P131</f>
        <v>84.1</v>
      </c>
      <c r="Q126" s="17">
        <f t="shared" si="45"/>
        <v>819.0</v>
      </c>
      <c r="R126" s="17">
        <f t="shared" si="82"/>
        <v>80.0</v>
      </c>
      <c r="S126" s="17">
        <f t="shared" si="82"/>
        <v>739.0</v>
      </c>
      <c r="T126" s="18">
        <f t="shared" si="82"/>
        <v>90.0</v>
      </c>
      <c r="U126" s="17">
        <f t="shared" si="82"/>
        <v>95.0</v>
      </c>
      <c r="V126" s="17">
        <f t="shared" si="82"/>
        <v>0.0</v>
      </c>
      <c r="W126" s="17">
        <f t="shared" si="82"/>
        <v>50.0</v>
      </c>
      <c r="X126" s="17">
        <f t="shared" si="82"/>
        <v>639.96</v>
      </c>
      <c r="Y126" s="17">
        <f t="shared" si="82"/>
        <v>230.0</v>
      </c>
      <c r="Z126" s="17">
        <f t="shared" si="82"/>
        <v>86.28</v>
      </c>
      <c r="AA126" s="17">
        <f t="shared" si="82"/>
        <v>40.0</v>
      </c>
    </row>
    <row r="127" spans="8:8" s="20" ht="29.1" customFormat="1" customHeight="1">
      <c r="A127" s="21" t="s">
        <v>152</v>
      </c>
      <c r="B127" s="22">
        <f t="shared" si="43"/>
        <v>747.88</v>
      </c>
      <c r="C127" s="22">
        <f t="shared" si="46"/>
        <v>240.0</v>
      </c>
      <c r="D127" s="22"/>
      <c r="E127" s="22"/>
      <c r="F127" s="22">
        <v>160.0</v>
      </c>
      <c r="G127" s="22"/>
      <c r="H127" s="22">
        <v>35.0</v>
      </c>
      <c r="I127" s="22"/>
      <c r="J127" s="22"/>
      <c r="K127" s="22"/>
      <c r="L127" s="22">
        <v>45.0</v>
      </c>
      <c r="M127" s="22"/>
      <c r="N127" s="22">
        <f t="shared" si="44"/>
        <v>360.38</v>
      </c>
      <c r="O127" s="22">
        <v>360.38</v>
      </c>
      <c r="P127" s="22"/>
      <c r="Q127" s="23">
        <f t="shared" si="45"/>
        <v>84.0</v>
      </c>
      <c r="R127" s="22"/>
      <c r="S127" s="24">
        <v>84.0</v>
      </c>
      <c r="T127" s="25"/>
      <c r="U127" s="22">
        <f>15+10+10</f>
        <v>35.0</v>
      </c>
      <c r="V127" s="22"/>
      <c r="W127" s="22"/>
      <c r="X127" s="22"/>
      <c r="Y127" s="22">
        <v>0.0</v>
      </c>
      <c r="Z127" s="22">
        <v>28.5</v>
      </c>
      <c r="AA127" s="22"/>
    </row>
    <row r="128" spans="8:8" s="15" ht="29.1" customFormat="1" customHeight="1">
      <c r="A128" s="16" t="s">
        <v>153</v>
      </c>
      <c r="B128" s="19">
        <f t="shared" si="43"/>
        <v>1079.37</v>
      </c>
      <c r="C128" s="19">
        <f t="shared" si="46"/>
        <v>275.51</v>
      </c>
      <c r="D128" s="17">
        <f t="shared" si="83" ref="D128:M128">SUM(D129:D130)</f>
        <v>18.0</v>
      </c>
      <c r="E128" s="17">
        <f t="shared" si="83"/>
        <v>0.0</v>
      </c>
      <c r="F128" s="17">
        <f t="shared" si="83"/>
        <v>210.0</v>
      </c>
      <c r="G128" s="17">
        <f t="shared" si="83"/>
        <v>0.0</v>
      </c>
      <c r="H128" s="17">
        <f t="shared" si="83"/>
        <v>0.0</v>
      </c>
      <c r="I128" s="17">
        <f t="shared" si="83"/>
        <v>47.51</v>
      </c>
      <c r="J128" s="17">
        <f t="shared" si="83"/>
        <v>0.0</v>
      </c>
      <c r="K128" s="17">
        <f t="shared" si="83"/>
        <v>0.0</v>
      </c>
      <c r="L128" s="17">
        <f t="shared" si="83"/>
        <v>0.0</v>
      </c>
      <c r="M128" s="17">
        <f t="shared" si="83"/>
        <v>0.0</v>
      </c>
      <c r="N128" s="19">
        <f t="shared" si="44"/>
        <v>63.669999999999995</v>
      </c>
      <c r="O128" s="17">
        <f>SUM(O129:O130)</f>
        <v>58.370000000000005</v>
      </c>
      <c r="P128" s="17">
        <f t="shared" si="84" ref="O128:AA128">SUM(P129:P130)</f>
        <v>5.3</v>
      </c>
      <c r="Q128" s="17">
        <f t="shared" si="45"/>
        <v>199.0</v>
      </c>
      <c r="R128" s="17">
        <f t="shared" si="84"/>
        <v>20.0</v>
      </c>
      <c r="S128" s="17">
        <f t="shared" si="84"/>
        <v>179.0</v>
      </c>
      <c r="T128" s="18">
        <f t="shared" si="84"/>
        <v>20.0</v>
      </c>
      <c r="U128" s="17">
        <f t="shared" si="84"/>
        <v>0.0</v>
      </c>
      <c r="V128" s="17">
        <f t="shared" si="84"/>
        <v>0.0</v>
      </c>
      <c r="W128" s="17">
        <f t="shared" si="84"/>
        <v>0.0</v>
      </c>
      <c r="X128" s="17">
        <f t="shared" si="84"/>
        <v>357.19</v>
      </c>
      <c r="Y128" s="17">
        <f t="shared" si="84"/>
        <v>150.0</v>
      </c>
      <c r="Z128" s="17">
        <f t="shared" si="84"/>
        <v>14.0</v>
      </c>
      <c r="AA128" s="17">
        <f t="shared" si="84"/>
        <v>0.0</v>
      </c>
    </row>
    <row r="129" spans="8:8" s="20" ht="29.1" customFormat="1" customHeight="1">
      <c r="A129" s="21" t="s">
        <v>154</v>
      </c>
      <c r="B129" s="22">
        <f t="shared" si="43"/>
        <v>337.07</v>
      </c>
      <c r="C129" s="22">
        <f t="shared" si="46"/>
        <v>39.0</v>
      </c>
      <c r="D129" s="27">
        <v>9.0</v>
      </c>
      <c r="E129" s="22"/>
      <c r="F129" s="22">
        <v>30.0</v>
      </c>
      <c r="G129" s="22"/>
      <c r="H129" s="22"/>
      <c r="I129" s="22"/>
      <c r="J129" s="22"/>
      <c r="K129" s="22"/>
      <c r="L129" s="22"/>
      <c r="M129" s="22"/>
      <c r="N129" s="22">
        <f t="shared" si="44"/>
        <v>28.25</v>
      </c>
      <c r="O129" s="22">
        <v>22.95</v>
      </c>
      <c r="P129" s="22">
        <v>5.3</v>
      </c>
      <c r="Q129" s="23">
        <f t="shared" si="45"/>
        <v>83.0</v>
      </c>
      <c r="R129" s="22">
        <v>20.0</v>
      </c>
      <c r="S129" s="24">
        <v>63.0</v>
      </c>
      <c r="T129" s="25">
        <v>20.0</v>
      </c>
      <c r="U129" s="22"/>
      <c r="V129" s="22"/>
      <c r="W129" s="22"/>
      <c r="X129" s="22">
        <v>107.22</v>
      </c>
      <c r="Y129" s="22">
        <v>50.0</v>
      </c>
      <c r="Z129" s="22">
        <v>9.6</v>
      </c>
      <c r="AA129" s="22"/>
    </row>
    <row r="130" spans="8:8" s="20" ht="29.1" customFormat="1" customHeight="1">
      <c r="A130" s="21" t="s">
        <v>155</v>
      </c>
      <c r="B130" s="22">
        <f t="shared" si="43"/>
        <v>742.3</v>
      </c>
      <c r="C130" s="22">
        <f t="shared" si="46"/>
        <v>236.51</v>
      </c>
      <c r="D130" s="27">
        <v>9.0</v>
      </c>
      <c r="E130" s="22"/>
      <c r="F130" s="22">
        <v>180.0</v>
      </c>
      <c r="G130" s="22"/>
      <c r="H130" s="22"/>
      <c r="I130" s="22">
        <v>47.51</v>
      </c>
      <c r="J130" s="22"/>
      <c r="K130" s="22"/>
      <c r="L130" s="22"/>
      <c r="M130" s="22"/>
      <c r="N130" s="22">
        <f t="shared" si="44"/>
        <v>35.42</v>
      </c>
      <c r="O130" s="22">
        <v>35.42</v>
      </c>
      <c r="P130" s="22"/>
      <c r="Q130" s="23">
        <f t="shared" si="45"/>
        <v>116.0</v>
      </c>
      <c r="R130" s="22"/>
      <c r="S130" s="24">
        <v>116.0</v>
      </c>
      <c r="T130" s="25"/>
      <c r="U130" s="22"/>
      <c r="V130" s="22"/>
      <c r="W130" s="22"/>
      <c r="X130" s="22">
        <v>249.97</v>
      </c>
      <c r="Y130" s="22">
        <v>100.0</v>
      </c>
      <c r="Z130" s="22">
        <v>4.4</v>
      </c>
      <c r="AA130" s="22"/>
    </row>
    <row r="131" spans="8:8" s="15" ht="29.1" customFormat="1" customHeight="1">
      <c r="A131" s="16" t="s">
        <v>156</v>
      </c>
      <c r="B131" s="19">
        <f t="shared" si="43"/>
        <v>3308.52</v>
      </c>
      <c r="C131" s="19">
        <f t="shared" si="46"/>
        <v>1799.67</v>
      </c>
      <c r="D131" s="17">
        <f t="shared" si="85" ref="D131:M131">SUM(D132:D141)</f>
        <v>182.0</v>
      </c>
      <c r="E131" s="17">
        <f t="shared" si="85"/>
        <v>450.0</v>
      </c>
      <c r="F131" s="17">
        <f t="shared" si="85"/>
        <v>60.0</v>
      </c>
      <c r="G131" s="17">
        <f t="shared" si="85"/>
        <v>400.0</v>
      </c>
      <c r="H131" s="17">
        <f t="shared" si="85"/>
        <v>467.0</v>
      </c>
      <c r="I131" s="17">
        <f t="shared" si="85"/>
        <v>140.67000000000002</v>
      </c>
      <c r="J131" s="17">
        <f t="shared" si="85"/>
        <v>100.0</v>
      </c>
      <c r="K131" s="17">
        <f t="shared" si="85"/>
        <v>0.0</v>
      </c>
      <c r="L131" s="17">
        <f t="shared" si="85"/>
        <v>0.0</v>
      </c>
      <c r="M131" s="17">
        <f t="shared" si="85"/>
        <v>0.0</v>
      </c>
      <c r="N131" s="19">
        <f t="shared" si="44"/>
        <v>346.3</v>
      </c>
      <c r="O131" s="17">
        <f>SUM(O132:O141)</f>
        <v>267.5</v>
      </c>
      <c r="P131" s="17">
        <f t="shared" si="86" ref="O131:AA131">SUM(P132:P141)</f>
        <v>78.8</v>
      </c>
      <c r="Q131" s="17">
        <f t="shared" si="45"/>
        <v>536.0</v>
      </c>
      <c r="R131" s="17">
        <f t="shared" si="86"/>
        <v>60.0</v>
      </c>
      <c r="S131" s="17">
        <f t="shared" si="86"/>
        <v>476.0</v>
      </c>
      <c r="T131" s="18">
        <f t="shared" si="86"/>
        <v>70.0</v>
      </c>
      <c r="U131" s="17">
        <f t="shared" si="86"/>
        <v>60.0</v>
      </c>
      <c r="V131" s="17">
        <f t="shared" si="86"/>
        <v>0.0</v>
      </c>
      <c r="W131" s="17">
        <f t="shared" si="86"/>
        <v>50.0</v>
      </c>
      <c r="X131" s="17">
        <f t="shared" si="86"/>
        <v>282.77</v>
      </c>
      <c r="Y131" s="17">
        <f t="shared" si="86"/>
        <v>80.0</v>
      </c>
      <c r="Z131" s="17">
        <f t="shared" si="86"/>
        <v>43.78</v>
      </c>
      <c r="AA131" s="17">
        <f t="shared" si="86"/>
        <v>40.0</v>
      </c>
    </row>
    <row r="132" spans="8:8" s="20" ht="29.1" customFormat="1" customHeight="1">
      <c r="A132" s="21" t="s">
        <v>157</v>
      </c>
      <c r="B132" s="22">
        <f t="shared" si="43"/>
        <v>452.01</v>
      </c>
      <c r="C132" s="22">
        <f t="shared" si="46"/>
        <v>214.0</v>
      </c>
      <c r="D132" s="27">
        <v>14.0</v>
      </c>
      <c r="E132" s="22"/>
      <c r="F132" s="22"/>
      <c r="G132" s="22">
        <v>200.0</v>
      </c>
      <c r="H132" s="22"/>
      <c r="I132" s="22"/>
      <c r="J132" s="22"/>
      <c r="K132" s="22"/>
      <c r="L132" s="22"/>
      <c r="M132" s="22"/>
      <c r="N132" s="22">
        <f t="shared" si="44"/>
        <v>75.96000000000001</v>
      </c>
      <c r="O132" s="22">
        <v>38.86</v>
      </c>
      <c r="P132" s="22">
        <v>37.1</v>
      </c>
      <c r="Q132" s="23">
        <f t="shared" si="45"/>
        <v>132.0</v>
      </c>
      <c r="R132" s="22"/>
      <c r="S132" s="24">
        <v>132.0</v>
      </c>
      <c r="T132" s="25"/>
      <c r="U132" s="22">
        <v>10.0</v>
      </c>
      <c r="V132" s="22"/>
      <c r="W132" s="22"/>
      <c r="X132" s="22"/>
      <c r="Y132" s="22">
        <v>0.0</v>
      </c>
      <c r="Z132" s="22">
        <v>10.05</v>
      </c>
      <c r="AA132" s="22">
        <v>10.0</v>
      </c>
    </row>
    <row r="133" spans="8:8" s="20" ht="29.1" customFormat="1" customHeight="1">
      <c r="A133" s="21" t="s">
        <v>158</v>
      </c>
      <c r="B133" s="22">
        <f t="shared" si="43"/>
        <v>413.26</v>
      </c>
      <c r="C133" s="22">
        <f t="shared" si="46"/>
        <v>210.78</v>
      </c>
      <c r="D133" s="27">
        <v>23.0</v>
      </c>
      <c r="E133" s="22"/>
      <c r="F133" s="22">
        <v>60.0</v>
      </c>
      <c r="G133" s="22"/>
      <c r="H133" s="22"/>
      <c r="I133" s="22">
        <v>127.78</v>
      </c>
      <c r="J133" s="22"/>
      <c r="K133" s="22"/>
      <c r="L133" s="22"/>
      <c r="M133" s="22"/>
      <c r="N133" s="22">
        <f t="shared" si="44"/>
        <v>29.08</v>
      </c>
      <c r="O133" s="22">
        <v>26.88</v>
      </c>
      <c r="P133" s="22">
        <v>2.2</v>
      </c>
      <c r="Q133" s="23">
        <f t="shared" si="45"/>
        <v>81.0</v>
      </c>
      <c r="R133" s="22"/>
      <c r="S133" s="24">
        <v>81.0</v>
      </c>
      <c r="T133" s="25"/>
      <c r="U133" s="22"/>
      <c r="V133" s="22"/>
      <c r="W133" s="22"/>
      <c r="X133" s="22"/>
      <c r="Y133" s="22">
        <v>80.0</v>
      </c>
      <c r="Z133" s="22">
        <v>2.4</v>
      </c>
      <c r="AA133" s="22">
        <v>10.0</v>
      </c>
    </row>
    <row r="134" spans="8:8" s="20" ht="29.1" customFormat="1" customHeight="1">
      <c r="A134" s="21" t="s">
        <v>159</v>
      </c>
      <c r="B134" s="22">
        <f t="shared" si="43"/>
        <v>545.74</v>
      </c>
      <c r="C134" s="22">
        <f t="shared" si="46"/>
        <v>200.0</v>
      </c>
      <c r="D134" s="27">
        <v>40.0</v>
      </c>
      <c r="E134" s="22"/>
      <c r="F134" s="22"/>
      <c r="G134" s="22"/>
      <c r="H134" s="22">
        <v>160.0</v>
      </c>
      <c r="I134" s="22"/>
      <c r="J134" s="22"/>
      <c r="K134" s="22"/>
      <c r="L134" s="22"/>
      <c r="M134" s="22"/>
      <c r="N134" s="22">
        <f t="shared" si="44"/>
        <v>28.82</v>
      </c>
      <c r="O134" s="22">
        <v>24.32</v>
      </c>
      <c r="P134" s="22">
        <v>4.5</v>
      </c>
      <c r="Q134" s="23">
        <f t="shared" si="45"/>
        <v>33.0</v>
      </c>
      <c r="R134" s="22">
        <v>20.0</v>
      </c>
      <c r="S134" s="24">
        <v>13.0</v>
      </c>
      <c r="T134" s="25"/>
      <c r="U134" s="22"/>
      <c r="V134" s="22"/>
      <c r="W134" s="22"/>
      <c r="X134" s="22">
        <v>282.77</v>
      </c>
      <c r="Y134" s="22">
        <v>0.0</v>
      </c>
      <c r="Z134" s="22">
        <v>1.15</v>
      </c>
      <c r="AA134" s="22"/>
    </row>
    <row r="135" spans="8:8" s="20" ht="29.1" customFormat="1" customHeight="1">
      <c r="A135" s="21" t="s">
        <v>160</v>
      </c>
      <c r="B135" s="22">
        <f t="shared" si="43"/>
        <v>234.22</v>
      </c>
      <c r="C135" s="22">
        <f t="shared" si="46"/>
        <v>132.89</v>
      </c>
      <c r="D135" s="27">
        <v>50.0</v>
      </c>
      <c r="E135" s="22"/>
      <c r="F135" s="22"/>
      <c r="G135" s="22"/>
      <c r="H135" s="22">
        <v>70.0</v>
      </c>
      <c r="I135" s="22">
        <v>12.89</v>
      </c>
      <c r="J135" s="22"/>
      <c r="K135" s="22"/>
      <c r="L135" s="22"/>
      <c r="M135" s="22"/>
      <c r="N135" s="22">
        <f t="shared" si="44"/>
        <v>30.23</v>
      </c>
      <c r="O135" s="22">
        <v>30.23</v>
      </c>
      <c r="P135" s="22"/>
      <c r="Q135" s="23">
        <f t="shared" si="45"/>
        <v>17.0</v>
      </c>
      <c r="R135" s="22"/>
      <c r="S135" s="24">
        <v>17.0</v>
      </c>
      <c r="T135" s="25"/>
      <c r="U135" s="22"/>
      <c r="V135" s="22"/>
      <c r="W135" s="22">
        <v>50.0</v>
      </c>
      <c r="X135" s="22"/>
      <c r="Y135" s="22">
        <v>0.0</v>
      </c>
      <c r="Z135" s="22">
        <v>4.1</v>
      </c>
      <c r="AA135" s="22"/>
    </row>
    <row r="136" spans="8:8" s="20" ht="29.1" customFormat="1" customHeight="1">
      <c r="A136" s="21" t="s">
        <v>161</v>
      </c>
      <c r="B136" s="22">
        <f t="shared" si="43"/>
        <v>113.94</v>
      </c>
      <c r="C136" s="22">
        <f t="shared" si="46"/>
        <v>50.0</v>
      </c>
      <c r="D136" s="27">
        <v>15.0</v>
      </c>
      <c r="E136" s="22"/>
      <c r="F136" s="22"/>
      <c r="G136" s="22"/>
      <c r="H136" s="22">
        <v>35.0</v>
      </c>
      <c r="I136" s="22"/>
      <c r="J136" s="22"/>
      <c r="K136" s="22"/>
      <c r="L136" s="22"/>
      <c r="M136" s="22"/>
      <c r="N136" s="22">
        <f t="shared" si="44"/>
        <v>21.34</v>
      </c>
      <c r="O136" s="22">
        <v>17.34</v>
      </c>
      <c r="P136" s="22">
        <v>4.0</v>
      </c>
      <c r="Q136" s="23">
        <f t="shared" si="45"/>
        <v>39.0</v>
      </c>
      <c r="R136" s="22"/>
      <c r="S136" s="24">
        <v>39.0</v>
      </c>
      <c r="T136" s="25"/>
      <c r="U136" s="22"/>
      <c r="V136" s="22"/>
      <c r="W136" s="22"/>
      <c r="X136" s="22"/>
      <c r="Y136" s="22">
        <v>0.0</v>
      </c>
      <c r="Z136" s="22">
        <v>3.6</v>
      </c>
      <c r="AA136" s="22"/>
    </row>
    <row r="137" spans="8:8" s="20" ht="29.1" customFormat="1" customHeight="1">
      <c r="A137" s="21" t="s">
        <v>162</v>
      </c>
      <c r="B137" s="22">
        <f t="shared" si="43"/>
        <v>218.2</v>
      </c>
      <c r="C137" s="22">
        <f t="shared" si="46"/>
        <v>108.0</v>
      </c>
      <c r="D137" s="27">
        <v>8.0</v>
      </c>
      <c r="E137" s="22"/>
      <c r="F137" s="22"/>
      <c r="G137" s="22"/>
      <c r="H137" s="22"/>
      <c r="I137" s="22"/>
      <c r="J137" s="22">
        <v>100.0</v>
      </c>
      <c r="K137" s="22"/>
      <c r="L137" s="22"/>
      <c r="M137" s="22"/>
      <c r="N137" s="22">
        <f t="shared" si="44"/>
        <v>26.0</v>
      </c>
      <c r="O137" s="22">
        <v>20.4</v>
      </c>
      <c r="P137" s="22">
        <v>5.6</v>
      </c>
      <c r="Q137" s="23">
        <f t="shared" si="45"/>
        <v>79.0</v>
      </c>
      <c r="R137" s="22"/>
      <c r="S137" s="24">
        <v>79.0</v>
      </c>
      <c r="T137" s="25"/>
      <c r="U137" s="22"/>
      <c r="V137" s="22"/>
      <c r="W137" s="22"/>
      <c r="X137" s="22"/>
      <c r="Y137" s="22">
        <v>0.0</v>
      </c>
      <c r="Z137" s="22">
        <v>5.2</v>
      </c>
      <c r="AA137" s="22"/>
    </row>
    <row r="138" spans="8:8" s="20" ht="29.1" customFormat="1" customHeight="1">
      <c r="A138" s="21" t="s">
        <v>163</v>
      </c>
      <c r="B138" s="22">
        <f t="shared" si="87" ref="B138:B177">C138+N138+Q138+T138+U138+V138+W138+X138+Y138+Z138+AA138</f>
        <v>182.87</v>
      </c>
      <c r="C138" s="22">
        <f t="shared" si="46"/>
        <v>48.0</v>
      </c>
      <c r="D138" s="27">
        <v>8.0</v>
      </c>
      <c r="E138" s="22"/>
      <c r="F138" s="22"/>
      <c r="G138" s="22"/>
      <c r="H138" s="22">
        <v>40.0</v>
      </c>
      <c r="I138" s="22"/>
      <c r="J138" s="22"/>
      <c r="K138" s="22"/>
      <c r="L138" s="22"/>
      <c r="M138" s="22"/>
      <c r="N138" s="22">
        <f t="shared" si="88" ref="N138:N177">O138+P138</f>
        <v>34.24</v>
      </c>
      <c r="O138" s="22">
        <v>28.84</v>
      </c>
      <c r="P138" s="22">
        <v>5.4</v>
      </c>
      <c r="Q138" s="23">
        <f t="shared" si="89" ref="Q138:Q177">R138+S138</f>
        <v>29.0</v>
      </c>
      <c r="R138" s="22"/>
      <c r="S138" s="24">
        <v>29.0</v>
      </c>
      <c r="T138" s="25">
        <v>70.0</v>
      </c>
      <c r="U138" s="22"/>
      <c r="V138" s="22"/>
      <c r="W138" s="22"/>
      <c r="X138" s="22"/>
      <c r="Y138" s="22">
        <v>0.0</v>
      </c>
      <c r="Z138" s="22">
        <v>1.63</v>
      </c>
      <c r="AA138" s="22"/>
    </row>
    <row r="139" spans="8:8" s="20" ht="29.1" customFormat="1" customHeight="1">
      <c r="A139" s="21" t="s">
        <v>164</v>
      </c>
      <c r="B139" s="22">
        <f t="shared" si="87"/>
        <v>95.93</v>
      </c>
      <c r="C139" s="22">
        <f t="shared" si="90" ref="C139:C177">SUM(D139:M139)</f>
        <v>8.0</v>
      </c>
      <c r="D139" s="27">
        <v>8.0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>
        <f t="shared" si="88"/>
        <v>21.830000000000002</v>
      </c>
      <c r="O139" s="22">
        <v>19.53</v>
      </c>
      <c r="P139" s="22">
        <v>2.3</v>
      </c>
      <c r="Q139" s="23">
        <f t="shared" si="89"/>
        <v>46.0</v>
      </c>
      <c r="R139" s="22">
        <v>40.0</v>
      </c>
      <c r="S139" s="24">
        <v>6.0</v>
      </c>
      <c r="T139" s="25"/>
      <c r="U139" s="22"/>
      <c r="V139" s="22"/>
      <c r="W139" s="22"/>
      <c r="X139" s="22"/>
      <c r="Y139" s="22">
        <v>0.0</v>
      </c>
      <c r="Z139" s="22">
        <v>10.1</v>
      </c>
      <c r="AA139" s="22">
        <v>10.0</v>
      </c>
    </row>
    <row r="140" spans="8:8" s="20" ht="29.1" customFormat="1" customHeight="1">
      <c r="A140" s="21" t="s">
        <v>165</v>
      </c>
      <c r="B140" s="22">
        <f t="shared" si="87"/>
        <v>117.31</v>
      </c>
      <c r="C140" s="22">
        <f t="shared" si="90"/>
        <v>20.0</v>
      </c>
      <c r="D140" s="27">
        <v>8.0</v>
      </c>
      <c r="E140" s="22"/>
      <c r="F140" s="22"/>
      <c r="G140" s="22"/>
      <c r="H140" s="22">
        <v>12.0</v>
      </c>
      <c r="I140" s="22"/>
      <c r="J140" s="22"/>
      <c r="K140" s="22"/>
      <c r="L140" s="22"/>
      <c r="M140" s="22"/>
      <c r="N140" s="22">
        <f t="shared" si="88"/>
        <v>34.66</v>
      </c>
      <c r="O140" s="22">
        <v>32.66</v>
      </c>
      <c r="P140" s="22">
        <v>2.0</v>
      </c>
      <c r="Q140" s="23">
        <f t="shared" si="89"/>
        <v>48.0</v>
      </c>
      <c r="R140" s="22"/>
      <c r="S140" s="24">
        <v>48.0</v>
      </c>
      <c r="T140" s="25"/>
      <c r="U140" s="22"/>
      <c r="V140" s="22"/>
      <c r="W140" s="22"/>
      <c r="X140" s="22"/>
      <c r="Y140" s="22">
        <v>0.0</v>
      </c>
      <c r="Z140" s="22">
        <v>4.65</v>
      </c>
      <c r="AA140" s="22">
        <v>10.0</v>
      </c>
    </row>
    <row r="141" spans="8:8" s="20" ht="29.1" customFormat="1" customHeight="1">
      <c r="A141" s="28" t="s">
        <v>166</v>
      </c>
      <c r="B141" s="22">
        <f t="shared" si="87"/>
        <v>935.04</v>
      </c>
      <c r="C141" s="22">
        <f t="shared" si="90"/>
        <v>808.0</v>
      </c>
      <c r="D141" s="27">
        <v>8.0</v>
      </c>
      <c r="E141" s="22">
        <v>450.0</v>
      </c>
      <c r="F141" s="22"/>
      <c r="G141" s="22">
        <v>200.0</v>
      </c>
      <c r="H141" s="22">
        <v>150.0</v>
      </c>
      <c r="I141" s="22"/>
      <c r="J141" s="22"/>
      <c r="K141" s="22"/>
      <c r="L141" s="22"/>
      <c r="M141" s="22"/>
      <c r="N141" s="22">
        <f t="shared" si="88"/>
        <v>44.14</v>
      </c>
      <c r="O141" s="22">
        <v>28.44</v>
      </c>
      <c r="P141" s="22">
        <v>15.7</v>
      </c>
      <c r="Q141" s="23">
        <f t="shared" si="89"/>
        <v>32.0</v>
      </c>
      <c r="R141" s="22"/>
      <c r="S141" s="24">
        <v>32.0</v>
      </c>
      <c r="T141" s="25"/>
      <c r="U141" s="22">
        <v>50.0</v>
      </c>
      <c r="V141" s="22"/>
      <c r="W141" s="22"/>
      <c r="X141" s="22"/>
      <c r="Y141" s="22">
        <v>0.0</v>
      </c>
      <c r="Z141" s="22">
        <v>0.9</v>
      </c>
      <c r="AA141" s="22"/>
    </row>
    <row r="142" spans="8:8" s="15" ht="29.1" customFormat="1" customHeight="1">
      <c r="A142" s="16" t="s">
        <v>167</v>
      </c>
      <c r="B142" s="19">
        <f t="shared" si="87"/>
        <v>5458.98</v>
      </c>
      <c r="C142" s="19">
        <f t="shared" si="90"/>
        <v>3504.6</v>
      </c>
      <c r="D142" s="17">
        <f t="shared" si="91" ref="D142:K142">D143+D144+D147</f>
        <v>200.0</v>
      </c>
      <c r="E142" s="17">
        <f t="shared" si="91"/>
        <v>450.0</v>
      </c>
      <c r="F142" s="17">
        <f t="shared" si="91"/>
        <v>70.0</v>
      </c>
      <c r="G142" s="17">
        <f t="shared" si="91"/>
        <v>200.0</v>
      </c>
      <c r="H142" s="17">
        <f t="shared" si="91"/>
        <v>455.0</v>
      </c>
      <c r="I142" s="17">
        <f t="shared" si="91"/>
        <v>1339.1</v>
      </c>
      <c r="J142" s="17">
        <f t="shared" si="91"/>
        <v>160.0</v>
      </c>
      <c r="K142" s="17">
        <f t="shared" si="91"/>
        <v>200.0</v>
      </c>
      <c r="L142" s="17">
        <v>330.5</v>
      </c>
      <c r="M142" s="17">
        <f t="shared" si="92" ref="M142:P142">M143+M144+M147</f>
        <v>100.0</v>
      </c>
      <c r="N142" s="19">
        <f t="shared" si="88"/>
        <v>714.91</v>
      </c>
      <c r="O142" s="17">
        <f>O143+O144+O147</f>
        <v>618.31</v>
      </c>
      <c r="P142" s="17">
        <f t="shared" si="92"/>
        <v>96.6</v>
      </c>
      <c r="Q142" s="17">
        <f t="shared" si="89"/>
        <v>733.0</v>
      </c>
      <c r="R142" s="17">
        <f t="shared" si="93" ref="R142:AA142">R143+R144+R147</f>
        <v>265.0</v>
      </c>
      <c r="S142" s="17">
        <f t="shared" si="93"/>
        <v>468.0</v>
      </c>
      <c r="T142" s="18">
        <f t="shared" si="93"/>
        <v>20.0</v>
      </c>
      <c r="U142" s="17">
        <f t="shared" si="93"/>
        <v>30.0</v>
      </c>
      <c r="V142" s="17">
        <f t="shared" si="93"/>
        <v>0.0</v>
      </c>
      <c r="W142" s="17">
        <f t="shared" si="93"/>
        <v>0.0</v>
      </c>
      <c r="X142" s="17">
        <f t="shared" si="93"/>
        <v>312.92</v>
      </c>
      <c r="Y142" s="17">
        <f t="shared" si="93"/>
        <v>0.0</v>
      </c>
      <c r="Z142" s="17">
        <f t="shared" si="93"/>
        <v>53.55</v>
      </c>
      <c r="AA142" s="17">
        <f t="shared" si="93"/>
        <v>90.0</v>
      </c>
    </row>
    <row r="143" spans="8:8" s="20" ht="29.1" customFormat="1" customHeight="1">
      <c r="A143" s="21" t="s">
        <v>168</v>
      </c>
      <c r="B143" s="22">
        <f t="shared" si="87"/>
        <v>611.47</v>
      </c>
      <c r="C143" s="22">
        <f t="shared" si="90"/>
        <v>155.45</v>
      </c>
      <c r="D143" s="22"/>
      <c r="E143" s="22"/>
      <c r="F143" s="22"/>
      <c r="G143" s="22"/>
      <c r="H143" s="22">
        <v>155.0</v>
      </c>
      <c r="I143" s="22"/>
      <c r="J143" s="22"/>
      <c r="K143" s="22"/>
      <c r="L143" s="22">
        <v>0.45</v>
      </c>
      <c r="M143" s="22"/>
      <c r="N143" s="22">
        <f t="shared" si="88"/>
        <v>358.42</v>
      </c>
      <c r="O143" s="22">
        <v>358.42</v>
      </c>
      <c r="P143" s="22"/>
      <c r="Q143" s="23">
        <f t="shared" si="89"/>
        <v>67.0</v>
      </c>
      <c r="R143" s="22"/>
      <c r="S143" s="24">
        <v>67.0</v>
      </c>
      <c r="T143" s="25"/>
      <c r="U143" s="22">
        <v>10.0</v>
      </c>
      <c r="V143" s="22"/>
      <c r="W143" s="22"/>
      <c r="X143" s="22"/>
      <c r="Y143" s="22">
        <v>0.0</v>
      </c>
      <c r="Z143" s="22">
        <v>20.6</v>
      </c>
      <c r="AA143" s="22"/>
    </row>
    <row r="144" spans="8:8" s="15" ht="29.1" customFormat="1" customHeight="1">
      <c r="A144" s="16" t="s">
        <v>169</v>
      </c>
      <c r="B144" s="19">
        <f t="shared" si="87"/>
        <v>699.59</v>
      </c>
      <c r="C144" s="19">
        <f t="shared" si="90"/>
        <v>395.98</v>
      </c>
      <c r="D144" s="17">
        <f t="shared" si="94" ref="D144:K144">SUM(D145:D146)</f>
        <v>48.0</v>
      </c>
      <c r="E144" s="17">
        <f t="shared" si="94"/>
        <v>0.0</v>
      </c>
      <c r="F144" s="17">
        <f t="shared" si="94"/>
        <v>0.0</v>
      </c>
      <c r="G144" s="17">
        <f t="shared" si="94"/>
        <v>0.0</v>
      </c>
      <c r="H144" s="17">
        <f t="shared" si="94"/>
        <v>0.0</v>
      </c>
      <c r="I144" s="17">
        <f t="shared" si="94"/>
        <v>243.73</v>
      </c>
      <c r="J144" s="17">
        <f t="shared" si="94"/>
        <v>0.0</v>
      </c>
      <c r="K144" s="17">
        <f t="shared" si="94"/>
        <v>0.0</v>
      </c>
      <c r="L144" s="17">
        <v>104.25</v>
      </c>
      <c r="M144" s="17">
        <f t="shared" si="95" ref="M144:P144">SUM(M145:M146)</f>
        <v>0.0</v>
      </c>
      <c r="N144" s="19">
        <f t="shared" si="88"/>
        <v>48.11</v>
      </c>
      <c r="O144" s="17">
        <f>SUM(O145:O146)</f>
        <v>46.11</v>
      </c>
      <c r="P144" s="17">
        <f t="shared" si="95"/>
        <v>2.0</v>
      </c>
      <c r="Q144" s="17">
        <f t="shared" si="89"/>
        <v>249.0</v>
      </c>
      <c r="R144" s="17">
        <f t="shared" si="96" ref="R144:AA144">SUM(R145:R146)</f>
        <v>70.0</v>
      </c>
      <c r="S144" s="17">
        <f t="shared" si="96"/>
        <v>179.0</v>
      </c>
      <c r="T144" s="18">
        <f t="shared" si="96"/>
        <v>0.0</v>
      </c>
      <c r="U144" s="17">
        <f t="shared" si="96"/>
        <v>0.0</v>
      </c>
      <c r="V144" s="17">
        <f t="shared" si="96"/>
        <v>0.0</v>
      </c>
      <c r="W144" s="17">
        <f t="shared" si="96"/>
        <v>0.0</v>
      </c>
      <c r="X144" s="17">
        <f t="shared" si="96"/>
        <v>0.0</v>
      </c>
      <c r="Y144" s="17">
        <f t="shared" si="96"/>
        <v>0.0</v>
      </c>
      <c r="Z144" s="17">
        <f t="shared" si="96"/>
        <v>6.5</v>
      </c>
      <c r="AA144" s="17">
        <f t="shared" si="96"/>
        <v>0.0</v>
      </c>
    </row>
    <row r="145" spans="8:8" s="20" ht="29.1" customFormat="1" customHeight="1">
      <c r="A145" s="28" t="s">
        <v>170</v>
      </c>
      <c r="B145" s="22">
        <f t="shared" si="87"/>
        <v>222.55</v>
      </c>
      <c r="C145" s="22">
        <f t="shared" si="90"/>
        <v>45.25</v>
      </c>
      <c r="D145" s="27">
        <v>16.0</v>
      </c>
      <c r="E145" s="22"/>
      <c r="F145" s="22"/>
      <c r="G145" s="22"/>
      <c r="H145" s="22"/>
      <c r="I145" s="22"/>
      <c r="J145" s="22"/>
      <c r="K145" s="22"/>
      <c r="L145" s="22">
        <v>29.25</v>
      </c>
      <c r="M145" s="22"/>
      <c r="N145" s="22">
        <f t="shared" si="88"/>
        <v>13.2</v>
      </c>
      <c r="O145" s="22">
        <v>13.2</v>
      </c>
      <c r="P145" s="22"/>
      <c r="Q145" s="23">
        <f t="shared" si="89"/>
        <v>161.0</v>
      </c>
      <c r="R145" s="22"/>
      <c r="S145" s="24">
        <v>161.0</v>
      </c>
      <c r="T145" s="25"/>
      <c r="U145" s="22"/>
      <c r="V145" s="22"/>
      <c r="W145" s="22"/>
      <c r="X145" s="22"/>
      <c r="Y145" s="22">
        <v>0.0</v>
      </c>
      <c r="Z145" s="22">
        <v>3.1</v>
      </c>
      <c r="AA145" s="22"/>
    </row>
    <row r="146" spans="8:8" s="20" ht="29.1" customFormat="1" customHeight="1">
      <c r="A146" s="21" t="s">
        <v>171</v>
      </c>
      <c r="B146" s="22">
        <f t="shared" si="87"/>
        <v>477.04</v>
      </c>
      <c r="C146" s="22">
        <f t="shared" si="90"/>
        <v>350.73</v>
      </c>
      <c r="D146" s="27">
        <v>32.0</v>
      </c>
      <c r="E146" s="22"/>
      <c r="F146" s="22"/>
      <c r="G146" s="22"/>
      <c r="H146" s="22"/>
      <c r="I146" s="22">
        <v>243.73</v>
      </c>
      <c r="J146" s="22"/>
      <c r="K146" s="22"/>
      <c r="L146" s="22">
        <v>75.0</v>
      </c>
      <c r="M146" s="22"/>
      <c r="N146" s="22">
        <f t="shared" si="88"/>
        <v>34.91</v>
      </c>
      <c r="O146" s="22">
        <v>32.91</v>
      </c>
      <c r="P146" s="22">
        <v>2.0</v>
      </c>
      <c r="Q146" s="23">
        <f t="shared" si="89"/>
        <v>88.0</v>
      </c>
      <c r="R146" s="22">
        <v>70.0</v>
      </c>
      <c r="S146" s="24">
        <v>18.0</v>
      </c>
      <c r="T146" s="25"/>
      <c r="U146" s="22"/>
      <c r="V146" s="22"/>
      <c r="W146" s="22"/>
      <c r="X146" s="22"/>
      <c r="Y146" s="22">
        <v>0.0</v>
      </c>
      <c r="Z146" s="22">
        <v>3.4</v>
      </c>
      <c r="AA146" s="22"/>
    </row>
    <row r="147" spans="8:8" s="15" ht="29.1" customFormat="1" customHeight="1">
      <c r="A147" s="16" t="s">
        <v>172</v>
      </c>
      <c r="B147" s="19">
        <f t="shared" si="87"/>
        <v>4147.92</v>
      </c>
      <c r="C147" s="19">
        <f t="shared" si="90"/>
        <v>2953.17</v>
      </c>
      <c r="D147" s="17">
        <f t="shared" si="97" ref="D147:K147">SUM(D148:D156)</f>
        <v>152.0</v>
      </c>
      <c r="E147" s="17">
        <f t="shared" si="97"/>
        <v>450.0</v>
      </c>
      <c r="F147" s="17">
        <f t="shared" si="97"/>
        <v>70.0</v>
      </c>
      <c r="G147" s="17">
        <f t="shared" si="97"/>
        <v>200.0</v>
      </c>
      <c r="H147" s="17">
        <f t="shared" si="97"/>
        <v>300.0</v>
      </c>
      <c r="I147" s="17">
        <f t="shared" si="97"/>
        <v>1095.3700000000001</v>
      </c>
      <c r="J147" s="17">
        <f t="shared" si="97"/>
        <v>160.0</v>
      </c>
      <c r="K147" s="17">
        <f t="shared" si="97"/>
        <v>200.0</v>
      </c>
      <c r="L147" s="17">
        <v>225.8</v>
      </c>
      <c r="M147" s="17">
        <f t="shared" si="98" ref="M147:P147">SUM(M148:M156)</f>
        <v>100.0</v>
      </c>
      <c r="N147" s="19">
        <f t="shared" si="88"/>
        <v>308.38</v>
      </c>
      <c r="O147" s="17">
        <f>SUM(O148:O156)</f>
        <v>213.78</v>
      </c>
      <c r="P147" s="17">
        <f t="shared" si="98"/>
        <v>94.60000000000001</v>
      </c>
      <c r="Q147" s="17">
        <f t="shared" si="89"/>
        <v>417.0</v>
      </c>
      <c r="R147" s="17">
        <f t="shared" si="99" ref="R147:AA147">SUM(R148:R156)</f>
        <v>195.0</v>
      </c>
      <c r="S147" s="17">
        <f t="shared" si="99"/>
        <v>222.0</v>
      </c>
      <c r="T147" s="18">
        <f t="shared" si="99"/>
        <v>20.0</v>
      </c>
      <c r="U147" s="17">
        <f t="shared" si="99"/>
        <v>20.0</v>
      </c>
      <c r="V147" s="17">
        <f t="shared" si="99"/>
        <v>0.0</v>
      </c>
      <c r="W147" s="17">
        <f t="shared" si="99"/>
        <v>0.0</v>
      </c>
      <c r="X147" s="17">
        <f t="shared" si="99"/>
        <v>312.92</v>
      </c>
      <c r="Y147" s="17">
        <f t="shared" si="99"/>
        <v>0.0</v>
      </c>
      <c r="Z147" s="17">
        <f t="shared" si="99"/>
        <v>26.450000000000003</v>
      </c>
      <c r="AA147" s="17">
        <f t="shared" si="99"/>
        <v>90.0</v>
      </c>
    </row>
    <row r="148" spans="8:8" s="20" ht="29.1" customFormat="1" customHeight="1">
      <c r="A148" s="28" t="s">
        <v>173</v>
      </c>
      <c r="B148" s="22">
        <f t="shared" si="87"/>
        <v>514.07</v>
      </c>
      <c r="C148" s="22">
        <f t="shared" si="90"/>
        <v>442.16</v>
      </c>
      <c r="D148" s="27">
        <v>11.0</v>
      </c>
      <c r="E148" s="22"/>
      <c r="F148" s="22"/>
      <c r="G148" s="22"/>
      <c r="H148" s="22">
        <v>35.0</v>
      </c>
      <c r="I148" s="22">
        <v>278.91</v>
      </c>
      <c r="J148" s="22">
        <v>100.0</v>
      </c>
      <c r="K148" s="22"/>
      <c r="L148" s="22">
        <v>17.25</v>
      </c>
      <c r="M148" s="22"/>
      <c r="N148" s="22">
        <f t="shared" si="88"/>
        <v>41.81</v>
      </c>
      <c r="O148" s="22">
        <v>32.21</v>
      </c>
      <c r="P148" s="22">
        <v>9.6</v>
      </c>
      <c r="Q148" s="23">
        <f t="shared" si="89"/>
        <v>18.0</v>
      </c>
      <c r="R148" s="22"/>
      <c r="S148" s="24">
        <v>18.0</v>
      </c>
      <c r="T148" s="25"/>
      <c r="U148" s="22">
        <v>10.0</v>
      </c>
      <c r="V148" s="22"/>
      <c r="W148" s="22"/>
      <c r="X148" s="22"/>
      <c r="Y148" s="22">
        <v>0.0</v>
      </c>
      <c r="Z148" s="22">
        <v>2.1</v>
      </c>
      <c r="AA148" s="22"/>
    </row>
    <row r="149" spans="8:8" s="20" ht="29.1" customFormat="1" customHeight="1">
      <c r="A149" s="28" t="s">
        <v>174</v>
      </c>
      <c r="B149" s="22">
        <f t="shared" si="87"/>
        <v>708.76</v>
      </c>
      <c r="C149" s="22">
        <f t="shared" si="90"/>
        <v>271.64</v>
      </c>
      <c r="D149" s="27">
        <v>14.5</v>
      </c>
      <c r="E149" s="22"/>
      <c r="F149" s="22"/>
      <c r="G149" s="22"/>
      <c r="H149" s="22">
        <v>40.0</v>
      </c>
      <c r="I149" s="22"/>
      <c r="J149" s="22"/>
      <c r="K149" s="22"/>
      <c r="L149" s="22">
        <v>117.14</v>
      </c>
      <c r="M149" s="22">
        <v>100.0</v>
      </c>
      <c r="N149" s="22">
        <f t="shared" si="88"/>
        <v>36.85</v>
      </c>
      <c r="O149" s="22">
        <v>27.05</v>
      </c>
      <c r="P149" s="22">
        <v>9.8</v>
      </c>
      <c r="Q149" s="23">
        <f t="shared" si="89"/>
        <v>56.0</v>
      </c>
      <c r="R149" s="22">
        <v>25.0</v>
      </c>
      <c r="S149" s="24">
        <v>31.0</v>
      </c>
      <c r="T149" s="25"/>
      <c r="U149" s="22"/>
      <c r="V149" s="22"/>
      <c r="W149" s="22"/>
      <c r="X149" s="22">
        <v>312.92</v>
      </c>
      <c r="Y149" s="22">
        <v>0.0</v>
      </c>
      <c r="Z149" s="22">
        <v>1.35</v>
      </c>
      <c r="AA149" s="22">
        <v>30.0</v>
      </c>
    </row>
    <row r="150" spans="8:8" s="20" ht="29.1" customFormat="1" customHeight="1">
      <c r="A150" s="21" t="s">
        <v>175</v>
      </c>
      <c r="B150" s="22">
        <f t="shared" si="87"/>
        <v>498.46</v>
      </c>
      <c r="C150" s="22">
        <f t="shared" si="90"/>
        <v>327.0</v>
      </c>
      <c r="D150" s="27">
        <v>8.0</v>
      </c>
      <c r="E150" s="22"/>
      <c r="F150" s="22">
        <v>70.0</v>
      </c>
      <c r="G150" s="22"/>
      <c r="H150" s="22">
        <v>80.0</v>
      </c>
      <c r="I150" s="22"/>
      <c r="J150" s="22">
        <v>60.0</v>
      </c>
      <c r="K150" s="22">
        <v>100.0</v>
      </c>
      <c r="L150" s="22">
        <v>9.0</v>
      </c>
      <c r="M150" s="22"/>
      <c r="N150" s="22">
        <f t="shared" si="88"/>
        <v>60.46</v>
      </c>
      <c r="O150" s="22">
        <v>20.46</v>
      </c>
      <c r="P150" s="22">
        <v>40.0</v>
      </c>
      <c r="Q150" s="23">
        <f t="shared" si="89"/>
        <v>98.0</v>
      </c>
      <c r="R150" s="22">
        <v>50.0</v>
      </c>
      <c r="S150" s="24">
        <v>48.0</v>
      </c>
      <c r="T150" s="25"/>
      <c r="U150" s="22">
        <v>10.0</v>
      </c>
      <c r="V150" s="22"/>
      <c r="W150" s="22"/>
      <c r="X150" s="22"/>
      <c r="Y150" s="22">
        <v>0.0</v>
      </c>
      <c r="Z150" s="22">
        <v>3.0</v>
      </c>
      <c r="AA150" s="22"/>
    </row>
    <row r="151" spans="8:8" s="20" ht="29.1" customFormat="1" customHeight="1">
      <c r="A151" s="21" t="s">
        <v>176</v>
      </c>
      <c r="B151" s="22">
        <f t="shared" si="87"/>
        <v>164.81</v>
      </c>
      <c r="C151" s="22">
        <f t="shared" si="90"/>
        <v>63.5</v>
      </c>
      <c r="D151" s="27">
        <v>11.5</v>
      </c>
      <c r="E151" s="22"/>
      <c r="F151" s="22"/>
      <c r="G151" s="22"/>
      <c r="H151" s="22">
        <v>40.0</v>
      </c>
      <c r="I151" s="22"/>
      <c r="J151" s="22"/>
      <c r="K151" s="22"/>
      <c r="L151" s="22">
        <v>12.0</v>
      </c>
      <c r="M151" s="22"/>
      <c r="N151" s="22">
        <f t="shared" si="88"/>
        <v>36.510000000000005</v>
      </c>
      <c r="O151" s="22">
        <v>24.51</v>
      </c>
      <c r="P151" s="22">
        <v>12.0</v>
      </c>
      <c r="Q151" s="23">
        <f t="shared" si="89"/>
        <v>34.0</v>
      </c>
      <c r="R151" s="22">
        <v>30.0</v>
      </c>
      <c r="S151" s="24">
        <v>4.0</v>
      </c>
      <c r="T151" s="25"/>
      <c r="U151" s="22"/>
      <c r="V151" s="22"/>
      <c r="W151" s="22"/>
      <c r="X151" s="22"/>
      <c r="Y151" s="22">
        <v>0.0</v>
      </c>
      <c r="Z151" s="22">
        <v>0.8</v>
      </c>
      <c r="AA151" s="22">
        <v>30.0</v>
      </c>
    </row>
    <row r="152" spans="8:8" s="20" ht="29.1" customFormat="1" customHeight="1">
      <c r="A152" s="21" t="s">
        <v>177</v>
      </c>
      <c r="B152" s="22">
        <f t="shared" si="87"/>
        <v>85.21</v>
      </c>
      <c r="C152" s="22">
        <f t="shared" si="90"/>
        <v>38.25</v>
      </c>
      <c r="D152" s="27">
        <v>19.5</v>
      </c>
      <c r="E152" s="22"/>
      <c r="F152" s="22"/>
      <c r="G152" s="22"/>
      <c r="H152" s="22"/>
      <c r="I152" s="22"/>
      <c r="J152" s="22"/>
      <c r="K152" s="22"/>
      <c r="L152" s="22">
        <v>18.75</v>
      </c>
      <c r="M152" s="22"/>
      <c r="N152" s="22">
        <f t="shared" si="88"/>
        <v>17.060000000000002</v>
      </c>
      <c r="O152" s="22">
        <v>13.56</v>
      </c>
      <c r="P152" s="22">
        <v>3.5</v>
      </c>
      <c r="Q152" s="23">
        <f t="shared" si="89"/>
        <v>29.0</v>
      </c>
      <c r="R152" s="22">
        <v>25.0</v>
      </c>
      <c r="S152" s="24">
        <v>4.0</v>
      </c>
      <c r="T152" s="25"/>
      <c r="U152" s="22"/>
      <c r="V152" s="22"/>
      <c r="W152" s="22"/>
      <c r="X152" s="22"/>
      <c r="Y152" s="22">
        <v>0.0</v>
      </c>
      <c r="Z152" s="22">
        <v>0.9</v>
      </c>
      <c r="AA152" s="22"/>
    </row>
    <row r="153" spans="8:8" s="20" ht="29.1" customFormat="1" customHeight="1">
      <c r="A153" s="21" t="s">
        <v>178</v>
      </c>
      <c r="B153" s="22">
        <f t="shared" si="87"/>
        <v>732.83</v>
      </c>
      <c r="C153" s="22">
        <f t="shared" si="90"/>
        <v>663.0</v>
      </c>
      <c r="D153" s="27">
        <v>16.5</v>
      </c>
      <c r="E153" s="22">
        <v>450.0</v>
      </c>
      <c r="F153" s="22"/>
      <c r="G153" s="22"/>
      <c r="H153" s="22">
        <v>80.0</v>
      </c>
      <c r="I153" s="22"/>
      <c r="J153" s="22"/>
      <c r="K153" s="22">
        <v>100.0</v>
      </c>
      <c r="L153" s="22">
        <v>16.5</v>
      </c>
      <c r="M153" s="22"/>
      <c r="N153" s="22">
        <f t="shared" si="88"/>
        <v>31.93</v>
      </c>
      <c r="O153" s="22">
        <v>21.53</v>
      </c>
      <c r="P153" s="22">
        <v>10.4</v>
      </c>
      <c r="Q153" s="23">
        <f t="shared" si="89"/>
        <v>15.0</v>
      </c>
      <c r="R153" s="22"/>
      <c r="S153" s="24">
        <v>15.0</v>
      </c>
      <c r="T153" s="25">
        <v>20.0</v>
      </c>
      <c r="U153" s="22"/>
      <c r="V153" s="22"/>
      <c r="W153" s="22"/>
      <c r="X153" s="22"/>
      <c r="Y153" s="22">
        <v>0.0</v>
      </c>
      <c r="Z153" s="22">
        <v>2.9</v>
      </c>
      <c r="AA153" s="22"/>
    </row>
    <row r="154" spans="8:8" s="20" ht="29.1" customFormat="1" customHeight="1">
      <c r="A154" s="21" t="s">
        <v>179</v>
      </c>
      <c r="B154" s="22">
        <f t="shared" si="87"/>
        <v>312.31</v>
      </c>
      <c r="C154" s="22">
        <f t="shared" si="90"/>
        <v>240.75</v>
      </c>
      <c r="D154" s="27">
        <v>20.5</v>
      </c>
      <c r="E154" s="22"/>
      <c r="F154" s="22"/>
      <c r="G154" s="22">
        <v>200.0</v>
      </c>
      <c r="H154" s="22"/>
      <c r="I154" s="22"/>
      <c r="J154" s="22"/>
      <c r="K154" s="22"/>
      <c r="L154" s="22">
        <v>20.25</v>
      </c>
      <c r="M154" s="22"/>
      <c r="N154" s="22">
        <f t="shared" si="88"/>
        <v>36.66</v>
      </c>
      <c r="O154" s="22">
        <v>31.86</v>
      </c>
      <c r="P154" s="22">
        <v>4.8</v>
      </c>
      <c r="Q154" s="23">
        <f t="shared" si="89"/>
        <v>34.0</v>
      </c>
      <c r="R154" s="22">
        <v>20.0</v>
      </c>
      <c r="S154" s="24">
        <v>14.0</v>
      </c>
      <c r="T154" s="25"/>
      <c r="U154" s="22"/>
      <c r="V154" s="22"/>
      <c r="W154" s="22"/>
      <c r="X154" s="22"/>
      <c r="Y154" s="22">
        <v>0.0</v>
      </c>
      <c r="Z154" s="22">
        <v>0.9</v>
      </c>
      <c r="AA154" s="22"/>
    </row>
    <row r="155" spans="8:8" s="20" ht="29.1" customFormat="1" customHeight="1">
      <c r="A155" s="21" t="s">
        <v>180</v>
      </c>
      <c r="B155" s="22">
        <f t="shared" si="87"/>
        <v>922.52</v>
      </c>
      <c r="C155" s="22">
        <f t="shared" si="90"/>
        <v>850.29</v>
      </c>
      <c r="D155" s="27">
        <v>30.5</v>
      </c>
      <c r="E155" s="22"/>
      <c r="F155" s="22"/>
      <c r="G155" s="22"/>
      <c r="H155" s="22"/>
      <c r="I155" s="22">
        <v>807.79</v>
      </c>
      <c r="J155" s="22"/>
      <c r="K155" s="22"/>
      <c r="L155" s="22">
        <v>12.0</v>
      </c>
      <c r="M155" s="22"/>
      <c r="N155" s="22">
        <f t="shared" si="88"/>
        <v>29.23</v>
      </c>
      <c r="O155" s="22">
        <v>28.23</v>
      </c>
      <c r="P155" s="22">
        <v>1.0</v>
      </c>
      <c r="Q155" s="23">
        <f t="shared" si="89"/>
        <v>40.0</v>
      </c>
      <c r="R155" s="22">
        <v>20.0</v>
      </c>
      <c r="S155" s="24">
        <v>20.0</v>
      </c>
      <c r="T155" s="25"/>
      <c r="U155" s="22"/>
      <c r="V155" s="22"/>
      <c r="W155" s="22"/>
      <c r="X155" s="22"/>
      <c r="Y155" s="22">
        <v>0.0</v>
      </c>
      <c r="Z155" s="22">
        <v>3.0</v>
      </c>
      <c r="AA155" s="22"/>
    </row>
    <row r="156" spans="8:8" s="20" ht="29.1" customFormat="1" customHeight="1">
      <c r="A156" s="21" t="s">
        <v>181</v>
      </c>
      <c r="B156" s="22">
        <f t="shared" si="87"/>
        <v>208.95</v>
      </c>
      <c r="C156" s="22">
        <f t="shared" si="90"/>
        <v>56.58</v>
      </c>
      <c r="D156" s="27">
        <v>20.0</v>
      </c>
      <c r="E156" s="22"/>
      <c r="F156" s="22"/>
      <c r="G156" s="22"/>
      <c r="H156" s="22">
        <v>25.0</v>
      </c>
      <c r="I156" s="22">
        <v>8.67</v>
      </c>
      <c r="J156" s="22"/>
      <c r="K156" s="22"/>
      <c r="L156" s="22">
        <v>2.91</v>
      </c>
      <c r="M156" s="22"/>
      <c r="N156" s="22">
        <f t="shared" si="88"/>
        <v>17.869999999999997</v>
      </c>
      <c r="O156" s="22">
        <v>14.37</v>
      </c>
      <c r="P156" s="22">
        <v>3.5</v>
      </c>
      <c r="Q156" s="23">
        <f t="shared" si="89"/>
        <v>93.0</v>
      </c>
      <c r="R156" s="22">
        <v>25.0</v>
      </c>
      <c r="S156" s="24">
        <v>68.0</v>
      </c>
      <c r="T156" s="25"/>
      <c r="U156" s="22"/>
      <c r="V156" s="22"/>
      <c r="W156" s="22"/>
      <c r="X156" s="22"/>
      <c r="Y156" s="22">
        <v>0.0</v>
      </c>
      <c r="Z156" s="22">
        <v>11.5</v>
      </c>
      <c r="AA156" s="22">
        <v>30.0</v>
      </c>
    </row>
    <row r="157" spans="8:8" s="15" ht="29.1" customFormat="1" customHeight="1">
      <c r="A157" s="16" t="s">
        <v>182</v>
      </c>
      <c r="B157" s="19">
        <f t="shared" si="87"/>
        <v>3006.77</v>
      </c>
      <c r="C157" s="19">
        <f t="shared" si="90"/>
        <v>1128.33</v>
      </c>
      <c r="D157" s="17">
        <f t="shared" si="100" ref="D157:K157">D158+D159+D161</f>
        <v>100.0</v>
      </c>
      <c r="E157" s="17">
        <f t="shared" si="100"/>
        <v>450.0</v>
      </c>
      <c r="F157" s="17">
        <f t="shared" si="100"/>
        <v>0.0</v>
      </c>
      <c r="G157" s="17">
        <f t="shared" si="100"/>
        <v>200.0</v>
      </c>
      <c r="H157" s="17">
        <f t="shared" si="100"/>
        <v>150.0</v>
      </c>
      <c r="I157" s="17">
        <f t="shared" si="100"/>
        <v>111.83</v>
      </c>
      <c r="J157" s="17">
        <f t="shared" si="100"/>
        <v>0.0</v>
      </c>
      <c r="K157" s="17">
        <f t="shared" si="100"/>
        <v>100.0</v>
      </c>
      <c r="L157" s="17">
        <v>16.5</v>
      </c>
      <c r="M157" s="17">
        <f t="shared" si="101" ref="M157:P157">M158+M159+M161</f>
        <v>0.0</v>
      </c>
      <c r="N157" s="19">
        <f t="shared" si="88"/>
        <v>308.07</v>
      </c>
      <c r="O157" s="17">
        <f>O158+O159+O161</f>
        <v>248.26999999999998</v>
      </c>
      <c r="P157" s="17">
        <f t="shared" si="101"/>
        <v>59.8</v>
      </c>
      <c r="Q157" s="17">
        <f t="shared" si="89"/>
        <v>282.0</v>
      </c>
      <c r="R157" s="17">
        <f t="shared" si="102" ref="R157:AA157">R158+R159+R161</f>
        <v>50.0</v>
      </c>
      <c r="S157" s="17">
        <f t="shared" si="102"/>
        <v>232.0</v>
      </c>
      <c r="T157" s="18">
        <f t="shared" si="102"/>
        <v>20.0</v>
      </c>
      <c r="U157" s="17">
        <f t="shared" si="102"/>
        <v>10.0</v>
      </c>
      <c r="V157" s="17">
        <f t="shared" si="102"/>
        <v>0.0</v>
      </c>
      <c r="W157" s="17">
        <f t="shared" si="102"/>
        <v>0.0</v>
      </c>
      <c r="X157" s="17">
        <f t="shared" si="102"/>
        <v>1187.52</v>
      </c>
      <c r="Y157" s="17">
        <f t="shared" si="102"/>
        <v>0.0</v>
      </c>
      <c r="Z157" s="17">
        <f t="shared" si="102"/>
        <v>50.45</v>
      </c>
      <c r="AA157" s="17">
        <f t="shared" si="102"/>
        <v>20.4</v>
      </c>
    </row>
    <row r="158" spans="8:8" s="20" ht="29.1" customFormat="1" customHeight="1">
      <c r="A158" s="21" t="s">
        <v>183</v>
      </c>
      <c r="B158" s="22">
        <f t="shared" si="87"/>
        <v>227.17</v>
      </c>
      <c r="C158" s="22">
        <f t="shared" si="90"/>
        <v>10.0</v>
      </c>
      <c r="D158" s="22"/>
      <c r="E158" s="22"/>
      <c r="F158" s="22"/>
      <c r="G158" s="22"/>
      <c r="H158" s="22">
        <v>10.0</v>
      </c>
      <c r="I158" s="22"/>
      <c r="J158" s="22"/>
      <c r="K158" s="22"/>
      <c r="L158" s="22">
        <v>0.0</v>
      </c>
      <c r="M158" s="22"/>
      <c r="N158" s="22">
        <f t="shared" si="88"/>
        <v>152.27</v>
      </c>
      <c r="O158" s="22">
        <v>152.27</v>
      </c>
      <c r="P158" s="22"/>
      <c r="Q158" s="23">
        <f t="shared" si="89"/>
        <v>41.0</v>
      </c>
      <c r="R158" s="22"/>
      <c r="S158" s="24">
        <v>41.0</v>
      </c>
      <c r="T158" s="25"/>
      <c r="U158" s="22">
        <v>10.0</v>
      </c>
      <c r="V158" s="22"/>
      <c r="W158" s="22"/>
      <c r="X158" s="22"/>
      <c r="Y158" s="22">
        <v>0.0</v>
      </c>
      <c r="Z158" s="22">
        <v>13.9</v>
      </c>
      <c r="AA158" s="22"/>
    </row>
    <row r="159" spans="8:8" s="15" ht="29.1" customFormat="1" customHeight="1">
      <c r="A159" s="16" t="s">
        <v>184</v>
      </c>
      <c r="B159" s="19">
        <f t="shared" si="87"/>
        <v>924.8</v>
      </c>
      <c r="C159" s="19">
        <f t="shared" si="90"/>
        <v>63.0</v>
      </c>
      <c r="D159" s="17">
        <f t="shared" si="103" ref="D159:K159">D160</f>
        <v>60.0</v>
      </c>
      <c r="E159" s="17">
        <f t="shared" si="103"/>
        <v>0.0</v>
      </c>
      <c r="F159" s="17">
        <f t="shared" si="103"/>
        <v>0.0</v>
      </c>
      <c r="G159" s="17">
        <f t="shared" si="103"/>
        <v>0.0</v>
      </c>
      <c r="H159" s="17">
        <f t="shared" si="103"/>
        <v>0.0</v>
      </c>
      <c r="I159" s="17">
        <f t="shared" si="103"/>
        <v>0.0</v>
      </c>
      <c r="J159" s="17">
        <f t="shared" si="103"/>
        <v>0.0</v>
      </c>
      <c r="K159" s="17">
        <f t="shared" si="103"/>
        <v>0.0</v>
      </c>
      <c r="L159" s="17">
        <v>3.0</v>
      </c>
      <c r="M159" s="17">
        <f t="shared" si="104" ref="M159:P159">M160</f>
        <v>0.0</v>
      </c>
      <c r="N159" s="19">
        <f t="shared" si="88"/>
        <v>34.7</v>
      </c>
      <c r="O159" s="17">
        <f>O160</f>
        <v>29.7</v>
      </c>
      <c r="P159" s="17">
        <f t="shared" si="104"/>
        <v>5.0</v>
      </c>
      <c r="Q159" s="17">
        <f t="shared" si="89"/>
        <v>67.0</v>
      </c>
      <c r="R159" s="17">
        <f t="shared" si="105" ref="R159:AA159">R160</f>
        <v>25.0</v>
      </c>
      <c r="S159" s="17">
        <f t="shared" si="105"/>
        <v>42.0</v>
      </c>
      <c r="T159" s="18">
        <f t="shared" si="105"/>
        <v>0.0</v>
      </c>
      <c r="U159" s="17">
        <f t="shared" si="105"/>
        <v>0.0</v>
      </c>
      <c r="V159" s="17">
        <f t="shared" si="105"/>
        <v>0.0</v>
      </c>
      <c r="W159" s="17">
        <f t="shared" si="105"/>
        <v>0.0</v>
      </c>
      <c r="X159" s="17">
        <f t="shared" si="105"/>
        <v>732.45</v>
      </c>
      <c r="Y159" s="17">
        <f t="shared" si="105"/>
        <v>0.0</v>
      </c>
      <c r="Z159" s="17">
        <f t="shared" si="105"/>
        <v>17.65</v>
      </c>
      <c r="AA159" s="17">
        <f t="shared" si="105"/>
        <v>10.0</v>
      </c>
    </row>
    <row r="160" spans="8:8" s="20" ht="29.1" customFormat="1" customHeight="1">
      <c r="A160" s="21" t="s">
        <v>185</v>
      </c>
      <c r="B160" s="22">
        <f t="shared" si="87"/>
        <v>924.8</v>
      </c>
      <c r="C160" s="22">
        <f t="shared" si="90"/>
        <v>63.0</v>
      </c>
      <c r="D160" s="27">
        <v>60.0</v>
      </c>
      <c r="E160" s="22"/>
      <c r="F160" s="22"/>
      <c r="G160" s="22"/>
      <c r="H160" s="22"/>
      <c r="I160" s="22"/>
      <c r="J160" s="22"/>
      <c r="K160" s="22"/>
      <c r="L160" s="22">
        <v>3.0</v>
      </c>
      <c r="M160" s="22"/>
      <c r="N160" s="22">
        <f t="shared" si="88"/>
        <v>34.7</v>
      </c>
      <c r="O160" s="22">
        <v>29.7</v>
      </c>
      <c r="P160" s="22">
        <v>5.0</v>
      </c>
      <c r="Q160" s="23">
        <f t="shared" si="89"/>
        <v>67.0</v>
      </c>
      <c r="R160" s="22">
        <v>25.0</v>
      </c>
      <c r="S160" s="24">
        <v>42.0</v>
      </c>
      <c r="T160" s="25"/>
      <c r="U160" s="22"/>
      <c r="V160" s="22"/>
      <c r="W160" s="22"/>
      <c r="X160" s="22">
        <v>732.45</v>
      </c>
      <c r="Y160" s="22">
        <v>0.0</v>
      </c>
      <c r="Z160" s="22">
        <v>17.65</v>
      </c>
      <c r="AA160" s="22">
        <v>10.0</v>
      </c>
    </row>
    <row r="161" spans="8:8" s="15" ht="29.1" customFormat="1" customHeight="1">
      <c r="A161" s="16" t="s">
        <v>186</v>
      </c>
      <c r="B161" s="19">
        <f t="shared" si="87"/>
        <v>1854.8000000000002</v>
      </c>
      <c r="C161" s="19">
        <f t="shared" si="90"/>
        <v>1055.33</v>
      </c>
      <c r="D161" s="17">
        <f t="shared" si="106" ref="D161:K161">SUM(D162:D166)</f>
        <v>40.0</v>
      </c>
      <c r="E161" s="17">
        <f t="shared" si="106"/>
        <v>450.0</v>
      </c>
      <c r="F161" s="17">
        <f t="shared" si="106"/>
        <v>0.0</v>
      </c>
      <c r="G161" s="17">
        <f t="shared" si="106"/>
        <v>200.0</v>
      </c>
      <c r="H161" s="17">
        <f t="shared" si="106"/>
        <v>140.0</v>
      </c>
      <c r="I161" s="17">
        <f t="shared" si="106"/>
        <v>111.83</v>
      </c>
      <c r="J161" s="17">
        <f t="shared" si="106"/>
        <v>0.0</v>
      </c>
      <c r="K161" s="17">
        <f t="shared" si="106"/>
        <v>100.0</v>
      </c>
      <c r="L161" s="17">
        <v>13.5</v>
      </c>
      <c r="M161" s="17">
        <f t="shared" si="107" ref="M161:P161">SUM(M162:M166)</f>
        <v>0.0</v>
      </c>
      <c r="N161" s="19">
        <f t="shared" si="88"/>
        <v>121.1</v>
      </c>
      <c r="O161" s="17">
        <f>SUM(O162:O166)</f>
        <v>66.3</v>
      </c>
      <c r="P161" s="17">
        <f t="shared" si="107"/>
        <v>54.800000000000004</v>
      </c>
      <c r="Q161" s="17">
        <f t="shared" si="89"/>
        <v>174.0</v>
      </c>
      <c r="R161" s="17">
        <f t="shared" si="108" ref="R161:AA161">SUM(R162:R166)</f>
        <v>25.0</v>
      </c>
      <c r="S161" s="17">
        <f t="shared" si="108"/>
        <v>149.0</v>
      </c>
      <c r="T161" s="18">
        <f t="shared" si="108"/>
        <v>20.0</v>
      </c>
      <c r="U161" s="17">
        <f t="shared" si="108"/>
        <v>0.0</v>
      </c>
      <c r="V161" s="17">
        <f t="shared" si="108"/>
        <v>0.0</v>
      </c>
      <c r="W161" s="17">
        <f t="shared" si="108"/>
        <v>0.0</v>
      </c>
      <c r="X161" s="17">
        <f t="shared" si="108"/>
        <v>455.07</v>
      </c>
      <c r="Y161" s="17">
        <f t="shared" si="108"/>
        <v>0.0</v>
      </c>
      <c r="Z161" s="17">
        <f t="shared" si="108"/>
        <v>18.900000000000002</v>
      </c>
      <c r="AA161" s="17">
        <f t="shared" si="108"/>
        <v>10.4</v>
      </c>
    </row>
    <row r="162" spans="8:8" s="20" ht="29.1" customFormat="1" customHeight="1">
      <c r="A162" s="21" t="s">
        <v>187</v>
      </c>
      <c r="B162" s="22">
        <f t="shared" si="87"/>
        <v>261.2</v>
      </c>
      <c r="C162" s="22">
        <f t="shared" si="90"/>
        <v>196.0</v>
      </c>
      <c r="D162" s="27">
        <v>13.0</v>
      </c>
      <c r="E162" s="22"/>
      <c r="F162" s="22"/>
      <c r="G162" s="22"/>
      <c r="H162" s="22">
        <v>80.0</v>
      </c>
      <c r="I162" s="22"/>
      <c r="J162" s="22"/>
      <c r="K162" s="22">
        <v>100.0</v>
      </c>
      <c r="L162" s="22">
        <v>3.0</v>
      </c>
      <c r="M162" s="22"/>
      <c r="N162" s="22">
        <f t="shared" si="88"/>
        <v>18.3</v>
      </c>
      <c r="O162" s="22">
        <v>14.7</v>
      </c>
      <c r="P162" s="22">
        <v>3.6</v>
      </c>
      <c r="Q162" s="23">
        <f t="shared" si="89"/>
        <v>40.0</v>
      </c>
      <c r="R162" s="22">
        <v>25.0</v>
      </c>
      <c r="S162" s="24">
        <v>15.0</v>
      </c>
      <c r="T162" s="25"/>
      <c r="U162" s="22"/>
      <c r="V162" s="22"/>
      <c r="W162" s="22"/>
      <c r="X162" s="22"/>
      <c r="Y162" s="22">
        <v>0.0</v>
      </c>
      <c r="Z162" s="22">
        <v>6.9</v>
      </c>
      <c r="AA162" s="22"/>
    </row>
    <row r="163" spans="8:8" s="20" ht="29.1" customFormat="1" customHeight="1">
      <c r="A163" s="21" t="s">
        <v>188</v>
      </c>
      <c r="B163" s="22">
        <f t="shared" si="87"/>
        <v>218.38</v>
      </c>
      <c r="C163" s="22">
        <f t="shared" si="90"/>
        <v>134.82999999999998</v>
      </c>
      <c r="D163" s="27">
        <v>13.0</v>
      </c>
      <c r="E163" s="22"/>
      <c r="F163" s="22"/>
      <c r="G163" s="22"/>
      <c r="H163" s="22">
        <v>10.0</v>
      </c>
      <c r="I163" s="22">
        <v>111.83</v>
      </c>
      <c r="J163" s="22"/>
      <c r="K163" s="22"/>
      <c r="L163" s="22"/>
      <c r="M163" s="22"/>
      <c r="N163" s="22">
        <f t="shared" si="88"/>
        <v>55.1</v>
      </c>
      <c r="O163" s="22">
        <v>12.1</v>
      </c>
      <c r="P163" s="22">
        <f>3+40</f>
        <v>43.0</v>
      </c>
      <c r="Q163" s="23">
        <f t="shared" si="89"/>
        <v>24.0</v>
      </c>
      <c r="R163" s="22"/>
      <c r="S163" s="24">
        <v>24.0</v>
      </c>
      <c r="T163" s="25"/>
      <c r="U163" s="22"/>
      <c r="V163" s="22"/>
      <c r="W163" s="22"/>
      <c r="X163" s="22"/>
      <c r="Y163" s="22">
        <v>0.0</v>
      </c>
      <c r="Z163" s="22">
        <v>4.45</v>
      </c>
      <c r="AA163" s="22"/>
    </row>
    <row r="164" spans="8:8" s="20" ht="29.1" customFormat="1" customHeight="1">
      <c r="A164" s="28" t="s">
        <v>189</v>
      </c>
      <c r="B164" s="22">
        <f t="shared" si="87"/>
        <v>112.39</v>
      </c>
      <c r="C164" s="22">
        <f t="shared" si="90"/>
        <v>0.0</v>
      </c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>
        <f t="shared" si="88"/>
        <v>12.5</v>
      </c>
      <c r="O164" s="22">
        <v>5.3</v>
      </c>
      <c r="P164" s="22">
        <v>7.2</v>
      </c>
      <c r="Q164" s="23">
        <f t="shared" si="89"/>
        <v>12.0</v>
      </c>
      <c r="R164" s="22"/>
      <c r="S164" s="24">
        <v>12.0</v>
      </c>
      <c r="T164" s="25">
        <v>20.0</v>
      </c>
      <c r="U164" s="22"/>
      <c r="V164" s="22"/>
      <c r="W164" s="22"/>
      <c r="X164" s="22">
        <v>66.69</v>
      </c>
      <c r="Y164" s="22">
        <v>0.0</v>
      </c>
      <c r="Z164" s="22">
        <v>1.2</v>
      </c>
      <c r="AA164" s="22"/>
    </row>
    <row r="165" spans="8:8" s="20" ht="29.1" customFormat="1" customHeight="1">
      <c r="A165" s="21" t="s">
        <v>190</v>
      </c>
      <c r="B165" s="22">
        <f t="shared" si="87"/>
        <v>1164.9</v>
      </c>
      <c r="C165" s="22">
        <f t="shared" si="90"/>
        <v>724.5</v>
      </c>
      <c r="D165" s="27">
        <v>14.0</v>
      </c>
      <c r="E165" s="22">
        <v>450.0</v>
      </c>
      <c r="F165" s="22"/>
      <c r="G165" s="22">
        <v>200.0</v>
      </c>
      <c r="H165" s="22">
        <v>50.0</v>
      </c>
      <c r="I165" s="22"/>
      <c r="J165" s="22"/>
      <c r="K165" s="22"/>
      <c r="L165" s="22">
        <v>10.5</v>
      </c>
      <c r="M165" s="22"/>
      <c r="N165" s="22">
        <f t="shared" si="88"/>
        <v>28.9</v>
      </c>
      <c r="O165" s="22">
        <v>27.9</v>
      </c>
      <c r="P165" s="22">
        <v>1.0</v>
      </c>
      <c r="Q165" s="23">
        <f t="shared" si="89"/>
        <v>65.0</v>
      </c>
      <c r="R165" s="22"/>
      <c r="S165" s="24">
        <v>65.0</v>
      </c>
      <c r="T165" s="25"/>
      <c r="U165" s="22"/>
      <c r="V165" s="22"/>
      <c r="W165" s="22"/>
      <c r="X165" s="22">
        <v>330.55</v>
      </c>
      <c r="Y165" s="22">
        <v>0.0</v>
      </c>
      <c r="Z165" s="22">
        <v>5.55</v>
      </c>
      <c r="AA165" s="22">
        <v>10.4</v>
      </c>
    </row>
    <row r="166" spans="8:8" s="20" ht="29.1" customFormat="1" customHeight="1">
      <c r="A166" s="28" t="s">
        <v>191</v>
      </c>
      <c r="B166" s="22">
        <f t="shared" si="87"/>
        <v>97.93</v>
      </c>
      <c r="C166" s="22">
        <f t="shared" si="90"/>
        <v>0.0</v>
      </c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>
        <f t="shared" si="88"/>
        <v>6.3</v>
      </c>
      <c r="O166" s="22">
        <v>6.3</v>
      </c>
      <c r="P166" s="22"/>
      <c r="Q166" s="23">
        <f t="shared" si="89"/>
        <v>33.0</v>
      </c>
      <c r="R166" s="22"/>
      <c r="S166" s="24">
        <v>33.0</v>
      </c>
      <c r="T166" s="25"/>
      <c r="U166" s="22"/>
      <c r="V166" s="22"/>
      <c r="W166" s="22"/>
      <c r="X166" s="22">
        <v>57.83</v>
      </c>
      <c r="Y166" s="22">
        <v>0.0</v>
      </c>
      <c r="Z166" s="22">
        <v>0.8</v>
      </c>
      <c r="AA166" s="22"/>
    </row>
    <row r="167" spans="8:8" s="15" ht="29.1" customFormat="1" customHeight="1">
      <c r="A167" s="16" t="s">
        <v>192</v>
      </c>
      <c r="B167" s="19">
        <f t="shared" si="87"/>
        <v>2605.3</v>
      </c>
      <c r="C167" s="19">
        <f t="shared" si="90"/>
        <v>1507.81</v>
      </c>
      <c r="D167" s="17">
        <f t="shared" si="109" ref="D167:M167">D168+D169+D171</f>
        <v>100.0</v>
      </c>
      <c r="E167" s="17">
        <f t="shared" si="109"/>
        <v>450.0</v>
      </c>
      <c r="F167" s="17">
        <f t="shared" si="109"/>
        <v>450.0</v>
      </c>
      <c r="G167" s="17">
        <f t="shared" si="109"/>
        <v>0.0</v>
      </c>
      <c r="H167" s="17">
        <f t="shared" si="109"/>
        <v>90.0</v>
      </c>
      <c r="I167" s="17">
        <f t="shared" si="109"/>
        <v>217.81</v>
      </c>
      <c r="J167" s="17">
        <f t="shared" si="109"/>
        <v>200.0</v>
      </c>
      <c r="K167" s="17">
        <f t="shared" si="109"/>
        <v>0.0</v>
      </c>
      <c r="L167" s="17">
        <f t="shared" si="109"/>
        <v>0.0</v>
      </c>
      <c r="M167" s="17">
        <f t="shared" si="109"/>
        <v>0.0</v>
      </c>
      <c r="N167" s="19">
        <f t="shared" si="88"/>
        <v>336.33</v>
      </c>
      <c r="O167" s="17">
        <f>O168+O169+O171</f>
        <v>326.83</v>
      </c>
      <c r="P167" s="17">
        <f t="shared" si="110" ref="O167:AA167">P168+P169+P171</f>
        <v>9.5</v>
      </c>
      <c r="Q167" s="17">
        <f t="shared" si="89"/>
        <v>301.0</v>
      </c>
      <c r="R167" s="17">
        <f t="shared" si="110"/>
        <v>0.0</v>
      </c>
      <c r="S167" s="17">
        <f t="shared" si="110"/>
        <v>301.0</v>
      </c>
      <c r="T167" s="18">
        <f t="shared" si="110"/>
        <v>40.0</v>
      </c>
      <c r="U167" s="17">
        <f t="shared" si="110"/>
        <v>35.0</v>
      </c>
      <c r="V167" s="17">
        <f t="shared" si="110"/>
        <v>0.0</v>
      </c>
      <c r="W167" s="17">
        <f t="shared" si="110"/>
        <v>50.0</v>
      </c>
      <c r="X167" s="17">
        <f t="shared" si="110"/>
        <v>0.0</v>
      </c>
      <c r="Y167" s="17">
        <f t="shared" si="110"/>
        <v>238.0</v>
      </c>
      <c r="Z167" s="17">
        <f t="shared" si="110"/>
        <v>57.160000000000004</v>
      </c>
      <c r="AA167" s="17">
        <f t="shared" si="110"/>
        <v>40.0</v>
      </c>
    </row>
    <row r="168" spans="8:8" s="20" ht="29.1" customFormat="1" customHeight="1">
      <c r="A168" s="21" t="s">
        <v>193</v>
      </c>
      <c r="B168" s="22">
        <f t="shared" si="87"/>
        <v>494.34</v>
      </c>
      <c r="C168" s="22">
        <f t="shared" si="90"/>
        <v>10.0</v>
      </c>
      <c r="D168" s="29"/>
      <c r="E168" s="29"/>
      <c r="F168" s="29"/>
      <c r="G168" s="29"/>
      <c r="H168" s="29">
        <v>10.0</v>
      </c>
      <c r="I168" s="29"/>
      <c r="J168" s="29"/>
      <c r="K168" s="29"/>
      <c r="L168" s="29"/>
      <c r="M168" s="29"/>
      <c r="N168" s="22">
        <f t="shared" si="88"/>
        <v>175.34</v>
      </c>
      <c r="O168" s="29">
        <v>175.34</v>
      </c>
      <c r="P168" s="29"/>
      <c r="Q168" s="23">
        <f t="shared" si="89"/>
        <v>42.0</v>
      </c>
      <c r="R168" s="29"/>
      <c r="S168" s="24">
        <v>42.0</v>
      </c>
      <c r="T168" s="30"/>
      <c r="U168" s="29">
        <v>15.0</v>
      </c>
      <c r="V168" s="29"/>
      <c r="W168" s="29"/>
      <c r="X168" s="29"/>
      <c r="Y168" s="29">
        <v>238.0</v>
      </c>
      <c r="Z168" s="29">
        <v>14.0</v>
      </c>
      <c r="AA168" s="29"/>
    </row>
    <row r="169" spans="8:8" s="15" ht="29.1" customFormat="1" customHeight="1">
      <c r="A169" s="16" t="s">
        <v>194</v>
      </c>
      <c r="B169" s="19">
        <f t="shared" si="87"/>
        <v>496.5</v>
      </c>
      <c r="C169" s="19">
        <f t="shared" si="90"/>
        <v>406.0</v>
      </c>
      <c r="D169" s="31">
        <f t="shared" si="111" ref="D169:M169">D170</f>
        <v>6.0</v>
      </c>
      <c r="E169" s="31">
        <f t="shared" si="111"/>
        <v>0.0</v>
      </c>
      <c r="F169" s="31">
        <f t="shared" si="111"/>
        <v>300.0</v>
      </c>
      <c r="G169" s="31">
        <f t="shared" si="111"/>
        <v>0.0</v>
      </c>
      <c r="H169" s="31">
        <f t="shared" si="111"/>
        <v>0.0</v>
      </c>
      <c r="I169" s="31">
        <f t="shared" si="111"/>
        <v>0.0</v>
      </c>
      <c r="J169" s="31">
        <f t="shared" si="111"/>
        <v>100.0</v>
      </c>
      <c r="K169" s="31">
        <f t="shared" si="111"/>
        <v>0.0</v>
      </c>
      <c r="L169" s="31">
        <f t="shared" si="111"/>
        <v>0.0</v>
      </c>
      <c r="M169" s="31">
        <f t="shared" si="111"/>
        <v>0.0</v>
      </c>
      <c r="N169" s="19">
        <f t="shared" si="88"/>
        <v>26.86</v>
      </c>
      <c r="O169" s="31">
        <f>O170</f>
        <v>26.86</v>
      </c>
      <c r="P169" s="31">
        <f t="shared" si="112" ref="O169:AA169">P170</f>
        <v>0.0</v>
      </c>
      <c r="Q169" s="17">
        <f t="shared" si="89"/>
        <v>55.0</v>
      </c>
      <c r="R169" s="31">
        <f t="shared" si="112"/>
        <v>0.0</v>
      </c>
      <c r="S169" s="31">
        <f t="shared" si="112"/>
        <v>55.0</v>
      </c>
      <c r="T169" s="32">
        <f t="shared" si="112"/>
        <v>0.0</v>
      </c>
      <c r="U169" s="31">
        <f t="shared" si="112"/>
        <v>0.0</v>
      </c>
      <c r="V169" s="31">
        <f t="shared" si="112"/>
        <v>0.0</v>
      </c>
      <c r="W169" s="31">
        <f t="shared" si="112"/>
        <v>0.0</v>
      </c>
      <c r="X169" s="31">
        <f t="shared" si="112"/>
        <v>0.0</v>
      </c>
      <c r="Y169" s="31">
        <f t="shared" si="112"/>
        <v>0.0</v>
      </c>
      <c r="Z169" s="31">
        <f t="shared" si="112"/>
        <v>8.64</v>
      </c>
      <c r="AA169" s="31">
        <f t="shared" si="112"/>
        <v>0.0</v>
      </c>
    </row>
    <row r="170" spans="8:8" s="20" ht="29.1" customFormat="1" customHeight="1">
      <c r="A170" s="21" t="s">
        <v>195</v>
      </c>
      <c r="B170" s="22">
        <f t="shared" si="87"/>
        <v>496.5</v>
      </c>
      <c r="C170" s="22">
        <f t="shared" si="90"/>
        <v>406.0</v>
      </c>
      <c r="D170" s="27">
        <v>6.0</v>
      </c>
      <c r="E170" s="29"/>
      <c r="F170" s="29">
        <v>300.0</v>
      </c>
      <c r="G170" s="29"/>
      <c r="H170" s="29"/>
      <c r="I170" s="29"/>
      <c r="J170" s="29">
        <v>100.0</v>
      </c>
      <c r="K170" s="29"/>
      <c r="L170" s="29"/>
      <c r="M170" s="29"/>
      <c r="N170" s="22">
        <f t="shared" si="88"/>
        <v>26.86</v>
      </c>
      <c r="O170" s="29">
        <v>26.86</v>
      </c>
      <c r="P170" s="29"/>
      <c r="Q170" s="23">
        <f t="shared" si="89"/>
        <v>55.0</v>
      </c>
      <c r="R170" s="29"/>
      <c r="S170" s="24">
        <v>55.0</v>
      </c>
      <c r="T170" s="30"/>
      <c r="U170" s="29"/>
      <c r="V170" s="29"/>
      <c r="W170" s="29"/>
      <c r="X170" s="29"/>
      <c r="Y170" s="29">
        <v>0.0</v>
      </c>
      <c r="Z170" s="29">
        <v>8.64</v>
      </c>
      <c r="AA170" s="29"/>
    </row>
    <row r="171" spans="8:8" s="15" ht="29.1" customFormat="1" customHeight="1">
      <c r="A171" s="16" t="s">
        <v>196</v>
      </c>
      <c r="B171" s="19">
        <f t="shared" si="87"/>
        <v>1614.46</v>
      </c>
      <c r="C171" s="19">
        <f t="shared" si="90"/>
        <v>1091.81</v>
      </c>
      <c r="D171" s="31">
        <f t="shared" si="113" ref="D171:M171">SUM(D172:D177)</f>
        <v>94.0</v>
      </c>
      <c r="E171" s="31">
        <f t="shared" si="113"/>
        <v>450.0</v>
      </c>
      <c r="F171" s="31">
        <f t="shared" si="113"/>
        <v>150.0</v>
      </c>
      <c r="G171" s="31">
        <f t="shared" si="113"/>
        <v>0.0</v>
      </c>
      <c r="H171" s="31">
        <f t="shared" si="113"/>
        <v>80.0</v>
      </c>
      <c r="I171" s="31">
        <f t="shared" si="113"/>
        <v>217.81</v>
      </c>
      <c r="J171" s="31">
        <f t="shared" si="113"/>
        <v>100.0</v>
      </c>
      <c r="K171" s="31">
        <f t="shared" si="113"/>
        <v>0.0</v>
      </c>
      <c r="L171" s="31">
        <f t="shared" si="113"/>
        <v>0.0</v>
      </c>
      <c r="M171" s="31">
        <f t="shared" si="113"/>
        <v>0.0</v>
      </c>
      <c r="N171" s="19">
        <f t="shared" si="88"/>
        <v>134.13</v>
      </c>
      <c r="O171" s="31">
        <f>SUM(O172:O177)</f>
        <v>124.63</v>
      </c>
      <c r="P171" s="31">
        <f t="shared" si="114" ref="O171:AA171">SUM(P172:P177)</f>
        <v>9.5</v>
      </c>
      <c r="Q171" s="17">
        <f t="shared" si="89"/>
        <v>204.0</v>
      </c>
      <c r="R171" s="31">
        <f t="shared" si="114"/>
        <v>0.0</v>
      </c>
      <c r="S171" s="31">
        <f t="shared" si="114"/>
        <v>204.0</v>
      </c>
      <c r="T171" s="32">
        <f t="shared" si="114"/>
        <v>40.0</v>
      </c>
      <c r="U171" s="31">
        <f t="shared" si="114"/>
        <v>20.0</v>
      </c>
      <c r="V171" s="31">
        <f t="shared" si="114"/>
        <v>0.0</v>
      </c>
      <c r="W171" s="31">
        <f t="shared" si="114"/>
        <v>50.0</v>
      </c>
      <c r="X171" s="31">
        <f t="shared" si="114"/>
        <v>0.0</v>
      </c>
      <c r="Y171" s="31">
        <f t="shared" si="114"/>
        <v>0.0</v>
      </c>
      <c r="Z171" s="31">
        <f t="shared" si="114"/>
        <v>34.519999999999996</v>
      </c>
      <c r="AA171" s="31">
        <f t="shared" si="114"/>
        <v>40.0</v>
      </c>
    </row>
    <row r="172" spans="8:8" s="20" ht="29.1" customFormat="1" customHeight="1">
      <c r="A172" s="21" t="s">
        <v>197</v>
      </c>
      <c r="B172" s="22">
        <f t="shared" si="87"/>
        <v>361.36</v>
      </c>
      <c r="C172" s="22">
        <f t="shared" si="90"/>
        <v>262.81</v>
      </c>
      <c r="D172" s="27">
        <v>45.0</v>
      </c>
      <c r="E172" s="29"/>
      <c r="F172" s="22"/>
      <c r="G172" s="22"/>
      <c r="H172" s="29"/>
      <c r="I172" s="29">
        <v>217.81</v>
      </c>
      <c r="J172" s="22"/>
      <c r="K172" s="29"/>
      <c r="L172" s="29"/>
      <c r="M172" s="33"/>
      <c r="N172" s="22">
        <f t="shared" si="88"/>
        <v>32.3</v>
      </c>
      <c r="O172" s="34">
        <v>32.3</v>
      </c>
      <c r="P172" s="35"/>
      <c r="Q172" s="23">
        <f t="shared" si="89"/>
        <v>5.0</v>
      </c>
      <c r="R172" s="36"/>
      <c r="S172" s="24">
        <v>5.0</v>
      </c>
      <c r="T172" s="25"/>
      <c r="U172" s="29"/>
      <c r="V172" s="29"/>
      <c r="W172" s="29">
        <v>50.0</v>
      </c>
      <c r="X172" s="29"/>
      <c r="Y172" s="22">
        <v>0.0</v>
      </c>
      <c r="Z172" s="23">
        <v>1.25</v>
      </c>
      <c r="AA172" s="29">
        <v>10.0</v>
      </c>
    </row>
    <row r="173" spans="8:8" s="20" ht="29.1" customFormat="1" customHeight="1">
      <c r="A173" s="21" t="s">
        <v>198</v>
      </c>
      <c r="B173" s="22">
        <f t="shared" si="87"/>
        <v>596.33</v>
      </c>
      <c r="C173" s="22">
        <f t="shared" si="90"/>
        <v>490.0</v>
      </c>
      <c r="D173" s="27">
        <v>40.0</v>
      </c>
      <c r="E173" s="29">
        <v>450.0</v>
      </c>
      <c r="F173" s="22"/>
      <c r="G173" s="22"/>
      <c r="H173" s="29"/>
      <c r="I173" s="29"/>
      <c r="J173" s="22"/>
      <c r="K173" s="29"/>
      <c r="L173" s="29"/>
      <c r="M173" s="33"/>
      <c r="N173" s="22">
        <f t="shared" si="88"/>
        <v>30.93</v>
      </c>
      <c r="O173" s="34">
        <v>27.93</v>
      </c>
      <c r="P173" s="35">
        <v>3.0</v>
      </c>
      <c r="Q173" s="23">
        <f t="shared" si="89"/>
        <v>29.0</v>
      </c>
      <c r="R173" s="36"/>
      <c r="S173" s="24">
        <v>29.0</v>
      </c>
      <c r="T173" s="25">
        <v>20.0</v>
      </c>
      <c r="U173" s="29">
        <v>10.0</v>
      </c>
      <c r="V173" s="29"/>
      <c r="W173" s="29"/>
      <c r="X173" s="29"/>
      <c r="Y173" s="22">
        <v>0.0</v>
      </c>
      <c r="Z173" s="23">
        <v>6.4</v>
      </c>
      <c r="AA173" s="29">
        <v>10.0</v>
      </c>
    </row>
    <row r="174" spans="8:8" s="20" ht="29.1" customFormat="1" customHeight="1">
      <c r="A174" s="21" t="s">
        <v>199</v>
      </c>
      <c r="B174" s="22">
        <f t="shared" si="87"/>
        <v>51.23</v>
      </c>
      <c r="C174" s="22">
        <f t="shared" si="90"/>
        <v>4.0</v>
      </c>
      <c r="D174" s="27">
        <v>4.0</v>
      </c>
      <c r="E174" s="29"/>
      <c r="F174" s="22"/>
      <c r="G174" s="22"/>
      <c r="H174" s="29"/>
      <c r="I174" s="29"/>
      <c r="J174" s="22"/>
      <c r="K174" s="29"/>
      <c r="L174" s="29"/>
      <c r="M174" s="33"/>
      <c r="N174" s="22">
        <f t="shared" si="88"/>
        <v>13.780000000000001</v>
      </c>
      <c r="O174" s="34">
        <v>11.48</v>
      </c>
      <c r="P174" s="35">
        <v>2.3</v>
      </c>
      <c r="Q174" s="23">
        <f t="shared" si="89"/>
        <v>14.0</v>
      </c>
      <c r="R174" s="36"/>
      <c r="S174" s="24">
        <v>14.0</v>
      </c>
      <c r="T174" s="25"/>
      <c r="U174" s="29"/>
      <c r="V174" s="29"/>
      <c r="W174" s="29"/>
      <c r="X174" s="29"/>
      <c r="Y174" s="22">
        <v>0.0</v>
      </c>
      <c r="Z174" s="23">
        <v>9.45</v>
      </c>
      <c r="AA174" s="29">
        <v>10.0</v>
      </c>
    </row>
    <row r="175" spans="8:8" s="20" ht="29.1" customFormat="1" customHeight="1">
      <c r="A175" s="21" t="s">
        <v>200</v>
      </c>
      <c r="B175" s="22">
        <f t="shared" si="87"/>
        <v>182.76</v>
      </c>
      <c r="C175" s="22">
        <f t="shared" si="90"/>
        <v>80.0</v>
      </c>
      <c r="D175" s="29"/>
      <c r="E175" s="29"/>
      <c r="F175" s="22">
        <v>80.0</v>
      </c>
      <c r="G175" s="22"/>
      <c r="H175" s="29"/>
      <c r="I175" s="29"/>
      <c r="J175" s="22"/>
      <c r="K175" s="29"/>
      <c r="L175" s="29"/>
      <c r="M175" s="33"/>
      <c r="N175" s="22">
        <f t="shared" si="88"/>
        <v>16.18</v>
      </c>
      <c r="O175" s="34">
        <v>13.28</v>
      </c>
      <c r="P175" s="35">
        <v>2.9</v>
      </c>
      <c r="Q175" s="23">
        <f t="shared" si="89"/>
        <v>71.0</v>
      </c>
      <c r="R175" s="36"/>
      <c r="S175" s="24">
        <v>71.0</v>
      </c>
      <c r="T175" s="25"/>
      <c r="U175" s="29"/>
      <c r="V175" s="29"/>
      <c r="W175" s="29"/>
      <c r="X175" s="29"/>
      <c r="Y175" s="22">
        <v>0.0</v>
      </c>
      <c r="Z175" s="23">
        <v>5.58</v>
      </c>
      <c r="AA175" s="29">
        <v>10.0</v>
      </c>
    </row>
    <row r="176" spans="8:8" s="20" ht="29.1" customFormat="1" customHeight="1">
      <c r="A176" s="21" t="s">
        <v>201</v>
      </c>
      <c r="B176" s="22">
        <f t="shared" si="87"/>
        <v>399.86</v>
      </c>
      <c r="C176" s="22">
        <f t="shared" si="90"/>
        <v>255.0</v>
      </c>
      <c r="D176" s="27">
        <v>5.0</v>
      </c>
      <c r="E176" s="29"/>
      <c r="F176" s="22">
        <v>70.0</v>
      </c>
      <c r="G176" s="22"/>
      <c r="H176" s="29">
        <v>80.0</v>
      </c>
      <c r="I176" s="29"/>
      <c r="J176" s="22">
        <v>100.0</v>
      </c>
      <c r="K176" s="29"/>
      <c r="L176" s="29"/>
      <c r="M176" s="33"/>
      <c r="N176" s="22">
        <f t="shared" si="88"/>
        <v>33.82</v>
      </c>
      <c r="O176" s="34">
        <v>32.52</v>
      </c>
      <c r="P176" s="35">
        <v>1.3</v>
      </c>
      <c r="Q176" s="23">
        <f t="shared" si="89"/>
        <v>70.0</v>
      </c>
      <c r="R176" s="36"/>
      <c r="S176" s="24">
        <v>70.0</v>
      </c>
      <c r="T176" s="25">
        <v>20.0</v>
      </c>
      <c r="U176" s="29">
        <v>10.0</v>
      </c>
      <c r="V176" s="29"/>
      <c r="W176" s="29"/>
      <c r="X176" s="29"/>
      <c r="Y176" s="22">
        <v>0.0</v>
      </c>
      <c r="Z176" s="23">
        <v>11.04</v>
      </c>
      <c r="AA176" s="29"/>
    </row>
    <row r="177" spans="8:8" s="20" ht="29.1" customFormat="1" customHeight="1">
      <c r="A177" s="21" t="s">
        <v>202</v>
      </c>
      <c r="B177" s="22">
        <f t="shared" si="87"/>
        <v>22.92</v>
      </c>
      <c r="C177" s="22">
        <f t="shared" si="90"/>
        <v>0.0</v>
      </c>
      <c r="D177" s="29"/>
      <c r="E177" s="29"/>
      <c r="F177" s="22"/>
      <c r="G177" s="22"/>
      <c r="H177" s="29"/>
      <c r="I177" s="29"/>
      <c r="J177" s="22"/>
      <c r="K177" s="29"/>
      <c r="L177" s="29"/>
      <c r="M177" s="33"/>
      <c r="N177" s="22">
        <f t="shared" si="88"/>
        <v>7.12</v>
      </c>
      <c r="O177" s="34">
        <v>7.12</v>
      </c>
      <c r="P177" s="35"/>
      <c r="Q177" s="23">
        <f t="shared" si="89"/>
        <v>15.0</v>
      </c>
      <c r="R177" s="36"/>
      <c r="S177" s="24">
        <v>15.0</v>
      </c>
      <c r="T177" s="25"/>
      <c r="U177" s="29"/>
      <c r="V177" s="29"/>
      <c r="W177" s="29"/>
      <c r="X177" s="29"/>
      <c r="Y177" s="22">
        <v>0.0</v>
      </c>
      <c r="Z177" s="23">
        <v>0.8</v>
      </c>
      <c r="AA177" s="29"/>
    </row>
    <row r="178" spans="8:8">
      <c r="L178" s="4"/>
      <c r="M178" s="37"/>
      <c r="N178" s="4"/>
    </row>
    <row r="179" spans="8:8">
      <c r="L179" s="4"/>
      <c r="M179" s="37"/>
      <c r="N179" s="4"/>
    </row>
    <row r="180" spans="8:8">
      <c r="L180" s="4"/>
      <c r="M180" s="37"/>
      <c r="N180" s="4"/>
    </row>
    <row r="181" spans="8:8">
      <c r="L181" s="4"/>
      <c r="M181" s="37"/>
      <c r="N181" s="4"/>
    </row>
    <row r="182" spans="8:8">
      <c r="L182" s="4"/>
      <c r="M182" s="37"/>
      <c r="N182" s="4"/>
    </row>
    <row r="183" spans="8:8">
      <c r="L183" s="4"/>
      <c r="M183" s="37"/>
      <c r="N183" s="4"/>
    </row>
    <row r="184" spans="8:8">
      <c r="L184" s="4"/>
      <c r="M184" s="37"/>
      <c r="N184" s="4"/>
    </row>
    <row r="185" spans="8:8">
      <c r="L185" s="4"/>
      <c r="M185" s="37"/>
      <c r="N185" s="4"/>
    </row>
    <row r="186" spans="8:8">
      <c r="L186" s="4"/>
      <c r="M186" s="37"/>
      <c r="N186" s="4"/>
    </row>
    <row r="187" spans="8:8">
      <c r="L187" s="4"/>
      <c r="M187" s="37"/>
      <c r="N187" s="4"/>
    </row>
    <row r="188" spans="8:8">
      <c r="L188" s="4"/>
      <c r="M188" s="37"/>
      <c r="N188" s="4"/>
    </row>
    <row r="189" spans="8:8">
      <c r="L189" s="4"/>
      <c r="M189" s="37"/>
      <c r="N189" s="4"/>
    </row>
    <row r="190" spans="8:8">
      <c r="L190" s="4"/>
      <c r="M190" s="37"/>
      <c r="N190" s="4"/>
    </row>
    <row r="191" spans="8:8">
      <c r="L191" s="4"/>
      <c r="M191" s="37"/>
      <c r="N191" s="4"/>
    </row>
    <row r="192" spans="8:8">
      <c r="L192" s="4"/>
      <c r="M192" s="37"/>
      <c r="N192" s="4"/>
    </row>
    <row r="193" spans="8:8">
      <c r="L193" s="4"/>
      <c r="M193" s="37"/>
      <c r="N193" s="4"/>
    </row>
    <row r="194" spans="8:8">
      <c r="L194" s="4"/>
      <c r="M194" s="37"/>
      <c r="N194" s="4"/>
    </row>
    <row r="195" spans="8:8">
      <c r="L195" s="4"/>
      <c r="M195" s="37"/>
      <c r="N195" s="4"/>
    </row>
    <row r="196" spans="8:8">
      <c r="L196" s="4"/>
      <c r="M196" s="37"/>
      <c r="N196" s="4"/>
    </row>
    <row r="197" spans="8:8">
      <c r="L197" s="4"/>
      <c r="M197" s="37"/>
      <c r="N197" s="4"/>
    </row>
    <row r="198" spans="8:8">
      <c r="L198" s="4"/>
      <c r="M198" s="37"/>
      <c r="N198" s="4"/>
    </row>
    <row r="199" spans="8:8">
      <c r="L199" s="4"/>
      <c r="M199" s="37"/>
      <c r="N199" s="4"/>
    </row>
    <row r="200" spans="8:8">
      <c r="L200" s="4"/>
      <c r="M200" s="37"/>
      <c r="N200" s="4"/>
    </row>
    <row r="201" spans="8:8">
      <c r="L201" s="4"/>
      <c r="M201" s="37"/>
      <c r="N201" s="4"/>
    </row>
    <row r="202" spans="8:8">
      <c r="L202" s="4"/>
      <c r="M202" s="37"/>
      <c r="N202" s="4"/>
    </row>
    <row r="203" spans="8:8">
      <c r="L203" s="4"/>
      <c r="M203" s="37"/>
      <c r="N203" s="4"/>
    </row>
    <row r="204" spans="8:8">
      <c r="L204" s="4"/>
      <c r="M204" s="37"/>
      <c r="N204" s="4"/>
    </row>
    <row r="205" spans="8:8">
      <c r="L205" s="4"/>
      <c r="M205" s="37"/>
      <c r="N205" s="4"/>
    </row>
    <row r="206" spans="8:8">
      <c r="L206" s="4"/>
      <c r="M206" s="37"/>
      <c r="N206" s="4"/>
    </row>
    <row r="207" spans="8:8">
      <c r="L207" s="4"/>
      <c r="M207" s="37"/>
      <c r="N207" s="4"/>
    </row>
    <row r="208" spans="8:8">
      <c r="L208" s="4"/>
      <c r="M208" s="37"/>
      <c r="N208" s="4"/>
    </row>
    <row r="209" spans="8:8">
      <c r="L209" s="4"/>
      <c r="M209" s="37"/>
      <c r="N209" s="4"/>
    </row>
    <row r="210" spans="8:8">
      <c r="L210" s="4"/>
      <c r="M210" s="37"/>
      <c r="N210" s="4"/>
    </row>
    <row r="211" spans="8:8">
      <c r="L211" s="4"/>
      <c r="M211" s="37"/>
      <c r="N211" s="4"/>
    </row>
    <row r="212" spans="8:8">
      <c r="L212" s="4"/>
      <c r="M212" s="37"/>
      <c r="N212" s="4"/>
    </row>
    <row r="213" spans="8:8">
      <c r="L213" s="4"/>
      <c r="M213" s="37"/>
      <c r="N213" s="4"/>
    </row>
    <row r="214" spans="8:8">
      <c r="L214" s="4"/>
      <c r="M214" s="37"/>
      <c r="N214" s="4"/>
    </row>
    <row r="215" spans="8:8">
      <c r="L215" s="4"/>
      <c r="M215" s="37"/>
      <c r="N215" s="4"/>
    </row>
    <row r="216" spans="8:8">
      <c r="L216" s="4"/>
      <c r="M216" s="37"/>
      <c r="N216" s="4"/>
    </row>
    <row r="217" spans="8:8">
      <c r="L217" s="4"/>
      <c r="M217" s="37"/>
      <c r="N217" s="4"/>
    </row>
    <row r="218" spans="8:8">
      <c r="L218" s="4"/>
      <c r="M218" s="37"/>
      <c r="N218" s="4"/>
    </row>
    <row r="219" spans="8:8">
      <c r="L219" s="4"/>
      <c r="M219" s="37"/>
      <c r="N219" s="4"/>
    </row>
    <row r="220" spans="8:8">
      <c r="L220" s="4"/>
      <c r="M220" s="37"/>
      <c r="N220" s="4"/>
    </row>
    <row r="221" spans="8:8">
      <c r="L221" s="4"/>
      <c r="M221" s="37"/>
      <c r="N221" s="4"/>
    </row>
    <row r="222" spans="8:8">
      <c r="L222" s="4"/>
      <c r="M222" s="37"/>
      <c r="N222" s="4"/>
    </row>
    <row r="223" spans="8:8">
      <c r="L223" s="4"/>
      <c r="M223" s="37"/>
      <c r="N223" s="4"/>
    </row>
    <row r="224" spans="8:8">
      <c r="L224" s="4"/>
      <c r="M224" s="37"/>
      <c r="N224" s="4"/>
    </row>
    <row r="225" spans="8:8">
      <c r="L225" s="4"/>
      <c r="M225" s="37"/>
      <c r="N225" s="4"/>
    </row>
    <row r="226" spans="8:8">
      <c r="L226" s="4"/>
      <c r="M226" s="37"/>
      <c r="N226" s="4"/>
    </row>
    <row r="227" spans="8:8">
      <c r="L227" s="4"/>
      <c r="M227" s="37"/>
      <c r="N227" s="4"/>
    </row>
    <row r="228" spans="8:8">
      <c r="L228" s="4"/>
      <c r="M228" s="37"/>
      <c r="N228" s="4"/>
    </row>
    <row r="229" spans="8:8">
      <c r="L229" s="4"/>
      <c r="M229" s="37"/>
      <c r="N229" s="4"/>
    </row>
    <row r="230" spans="8:8">
      <c r="L230" s="4"/>
      <c r="M230" s="37"/>
      <c r="N230" s="4"/>
    </row>
    <row r="231" spans="8:8">
      <c r="L231" s="4"/>
      <c r="M231" s="37"/>
      <c r="N231" s="4"/>
    </row>
    <row r="232" spans="8:8">
      <c r="L232" s="4"/>
      <c r="M232" s="37"/>
      <c r="N232" s="4"/>
    </row>
    <row r="233" spans="8:8">
      <c r="L233" s="4"/>
      <c r="M233" s="37"/>
      <c r="N233" s="4"/>
    </row>
    <row r="234" spans="8:8">
      <c r="L234" s="4"/>
      <c r="M234" s="37"/>
      <c r="N234" s="4"/>
    </row>
    <row r="235" spans="8:8">
      <c r="L235" s="4"/>
      <c r="M235" s="37"/>
      <c r="N235" s="4"/>
    </row>
    <row r="236" spans="8:8">
      <c r="L236" s="4"/>
      <c r="M236" s="37"/>
      <c r="N236" s="4"/>
    </row>
    <row r="237" spans="8:8">
      <c r="L237" s="4"/>
      <c r="M237" s="37"/>
      <c r="N237" s="4"/>
    </row>
    <row r="238" spans="8:8">
      <c r="L238" s="4"/>
      <c r="M238" s="37"/>
      <c r="N238" s="4"/>
    </row>
    <row r="239" spans="8:8">
      <c r="L239" s="4"/>
      <c r="M239" s="37"/>
      <c r="N239" s="4"/>
    </row>
    <row r="240" spans="8:8">
      <c r="L240" s="4"/>
      <c r="M240" s="37"/>
      <c r="N240" s="4"/>
    </row>
    <row r="241" spans="8:8">
      <c r="L241" s="4"/>
      <c r="M241" s="37"/>
      <c r="N241" s="4"/>
    </row>
    <row r="242" spans="8:8">
      <c r="L242" s="4"/>
      <c r="M242" s="37"/>
      <c r="N242" s="4"/>
    </row>
    <row r="243" spans="8:8">
      <c r="L243" s="4"/>
      <c r="M243" s="37"/>
      <c r="N243" s="4"/>
    </row>
    <row r="244" spans="8:8">
      <c r="L244" s="4"/>
      <c r="M244" s="37"/>
      <c r="N244" s="4"/>
    </row>
    <row r="245" spans="8:8">
      <c r="L245" s="4"/>
      <c r="M245" s="37"/>
      <c r="N245" s="4"/>
    </row>
    <row r="246" spans="8:8">
      <c r="L246" s="4"/>
      <c r="M246" s="37"/>
      <c r="N246" s="4"/>
    </row>
    <row r="247" spans="8:8">
      <c r="L247" s="4"/>
      <c r="M247" s="37"/>
      <c r="N247" s="4"/>
    </row>
    <row r="248" spans="8:8">
      <c r="L248" s="4"/>
      <c r="M248" s="37"/>
      <c r="N248" s="4"/>
    </row>
    <row r="249" spans="8:8">
      <c r="L249" s="4"/>
      <c r="M249" s="37"/>
      <c r="N249" s="4"/>
    </row>
    <row r="250" spans="8:8">
      <c r="L250" s="4"/>
      <c r="M250" s="37"/>
      <c r="N250" s="4"/>
    </row>
    <row r="251" spans="8:8">
      <c r="L251" s="4"/>
      <c r="M251" s="37"/>
      <c r="N251" s="4"/>
    </row>
    <row r="252" spans="8:8">
      <c r="L252" s="4"/>
      <c r="M252" s="37"/>
      <c r="N252" s="4"/>
    </row>
    <row r="253" spans="8:8">
      <c r="L253" s="4"/>
      <c r="M253" s="37"/>
      <c r="N253" s="4"/>
    </row>
    <row r="254" spans="8:8">
      <c r="L254" s="4"/>
      <c r="M254" s="37"/>
      <c r="N254" s="4"/>
    </row>
    <row r="255" spans="8:8">
      <c r="L255" s="4"/>
      <c r="M255" s="37"/>
      <c r="N255" s="4"/>
    </row>
    <row r="256" spans="8:8">
      <c r="L256" s="4"/>
      <c r="M256" s="37"/>
      <c r="N256" s="4"/>
    </row>
    <row r="257" spans="8:8">
      <c r="L257" s="4"/>
      <c r="M257" s="37"/>
      <c r="N257" s="4"/>
    </row>
    <row r="258" spans="8:8">
      <c r="L258" s="4"/>
      <c r="M258" s="37"/>
      <c r="N258" s="4"/>
    </row>
    <row r="259" spans="8:8">
      <c r="L259" s="4"/>
      <c r="M259" s="37"/>
      <c r="N259" s="4"/>
    </row>
    <row r="260" spans="8:8">
      <c r="L260" s="4"/>
      <c r="M260" s="37"/>
      <c r="N260" s="4"/>
    </row>
    <row r="261" spans="8:8">
      <c r="L261" s="4"/>
      <c r="M261" s="37"/>
      <c r="N261" s="4"/>
    </row>
    <row r="262" spans="8:8">
      <c r="L262" s="4"/>
      <c r="M262" s="37"/>
      <c r="N262" s="4"/>
    </row>
    <row r="263" spans="8:8">
      <c r="L263" s="4"/>
      <c r="M263" s="37"/>
      <c r="N263" s="4"/>
    </row>
    <row r="264" spans="8:8">
      <c r="L264" s="4"/>
      <c r="M264" s="37"/>
      <c r="N264" s="4"/>
    </row>
    <row r="265" spans="8:8">
      <c r="L265" s="4"/>
      <c r="M265" s="37"/>
      <c r="N265" s="4"/>
    </row>
    <row r="266" spans="8:8">
      <c r="L266" s="4"/>
      <c r="M266" s="37"/>
      <c r="N266" s="4"/>
    </row>
    <row r="267" spans="8:8">
      <c r="L267" s="4"/>
      <c r="M267" s="37"/>
      <c r="N267" s="4"/>
    </row>
    <row r="268" spans="8:8">
      <c r="L268" s="4"/>
      <c r="M268" s="37"/>
      <c r="N268" s="4"/>
    </row>
    <row r="269" spans="8:8">
      <c r="L269" s="4"/>
      <c r="M269" s="37"/>
      <c r="N269" s="4"/>
    </row>
    <row r="270" spans="8:8">
      <c r="L270" s="4"/>
      <c r="M270" s="37"/>
      <c r="N270" s="4"/>
    </row>
    <row r="271" spans="8:8">
      <c r="L271" s="4"/>
      <c r="M271" s="37"/>
      <c r="N271" s="4"/>
    </row>
    <row r="272" spans="8:8">
      <c r="L272" s="4"/>
      <c r="M272" s="37"/>
      <c r="N272" s="4"/>
    </row>
    <row r="273" spans="8:8">
      <c r="L273" s="4"/>
      <c r="M273" s="37"/>
      <c r="N273" s="4"/>
    </row>
    <row r="274" spans="8:8">
      <c r="L274" s="4"/>
      <c r="M274" s="37"/>
      <c r="N274" s="4"/>
    </row>
    <row r="275" spans="8:8">
      <c r="L275" s="4"/>
      <c r="M275" s="37"/>
      <c r="N275" s="4"/>
    </row>
    <row r="276" spans="8:8">
      <c r="L276" s="4"/>
      <c r="M276" s="37"/>
      <c r="N276" s="4"/>
    </row>
    <row r="277" spans="8:8">
      <c r="L277" s="4"/>
      <c r="M277" s="37"/>
      <c r="N277" s="4"/>
    </row>
    <row r="278" spans="8:8">
      <c r="L278" s="4"/>
      <c r="M278" s="37"/>
      <c r="N278" s="4"/>
    </row>
    <row r="279" spans="8:8">
      <c r="L279" s="4"/>
      <c r="M279" s="37"/>
      <c r="N279" s="4"/>
    </row>
    <row r="280" spans="8:8">
      <c r="L280" s="4"/>
      <c r="M280" s="37"/>
      <c r="N280" s="4"/>
    </row>
    <row r="281" spans="8:8">
      <c r="L281" s="4"/>
      <c r="M281" s="37"/>
      <c r="N281" s="4"/>
    </row>
    <row r="282" spans="8:8">
      <c r="L282" s="4"/>
      <c r="M282" s="37"/>
      <c r="N282" s="4"/>
    </row>
    <row r="283" spans="8:8">
      <c r="L283" s="4"/>
      <c r="M283" s="37"/>
      <c r="N283" s="4"/>
    </row>
    <row r="284" spans="8:8">
      <c r="L284" s="4"/>
      <c r="M284" s="37"/>
      <c r="N284" s="4"/>
    </row>
    <row r="285" spans="8:8">
      <c r="L285" s="4"/>
      <c r="M285" s="37"/>
      <c r="N285" s="4"/>
    </row>
    <row r="286" spans="8:8">
      <c r="L286" s="4"/>
      <c r="M286" s="37"/>
      <c r="N286" s="4"/>
    </row>
    <row r="287" spans="8:8">
      <c r="L287" s="4"/>
      <c r="M287" s="37"/>
      <c r="N287" s="4"/>
    </row>
    <row r="288" spans="8:8">
      <c r="L288" s="4"/>
      <c r="M288" s="37"/>
      <c r="N288" s="4"/>
    </row>
    <row r="289" spans="8:8">
      <c r="L289" s="4"/>
      <c r="M289" s="37"/>
      <c r="N289" s="4"/>
    </row>
    <row r="290" spans="8:8">
      <c r="L290" s="4"/>
      <c r="M290" s="37"/>
      <c r="N290" s="4"/>
    </row>
    <row r="291" spans="8:8">
      <c r="L291" s="4"/>
      <c r="M291" s="37"/>
      <c r="N291" s="4"/>
    </row>
    <row r="292" spans="8:8">
      <c r="L292" s="4"/>
      <c r="M292" s="37"/>
      <c r="N292" s="4"/>
    </row>
    <row r="293" spans="8:8">
      <c r="L293" s="4"/>
      <c r="M293" s="37"/>
      <c r="N293" s="4"/>
    </row>
    <row r="294" spans="8:8">
      <c r="L294" s="4"/>
      <c r="M294" s="37"/>
      <c r="N294" s="4"/>
    </row>
    <row r="295" spans="8:8">
      <c r="L295" s="4"/>
      <c r="M295" s="37"/>
      <c r="N295" s="4"/>
    </row>
    <row r="296" spans="8:8">
      <c r="L296" s="4"/>
      <c r="M296" s="37"/>
      <c r="N296" s="4"/>
    </row>
    <row r="297" spans="8:8">
      <c r="L297" s="4"/>
      <c r="M297" s="37"/>
      <c r="N297" s="4"/>
    </row>
    <row r="298" spans="8:8">
      <c r="L298" s="4"/>
      <c r="M298" s="37"/>
      <c r="N298" s="4"/>
    </row>
    <row r="299" spans="8:8">
      <c r="L299" s="4"/>
      <c r="M299" s="37"/>
      <c r="N299" s="4"/>
    </row>
    <row r="300" spans="8:8">
      <c r="L300" s="4"/>
      <c r="M300" s="37"/>
      <c r="N300" s="4"/>
    </row>
    <row r="301" spans="8:8">
      <c r="L301" s="4"/>
      <c r="M301" s="37"/>
      <c r="N301" s="4"/>
    </row>
    <row r="302" spans="8:8">
      <c r="L302" s="4"/>
      <c r="M302" s="37"/>
      <c r="N302" s="4"/>
    </row>
    <row r="303" spans="8:8">
      <c r="L303" s="4"/>
      <c r="M303" s="37"/>
      <c r="N303" s="4"/>
    </row>
    <row r="304" spans="8:8">
      <c r="L304" s="4"/>
      <c r="M304" s="37"/>
      <c r="N304" s="4"/>
    </row>
    <row r="305" spans="8:8">
      <c r="L305" s="4"/>
      <c r="M305" s="37"/>
      <c r="N305" s="4"/>
    </row>
    <row r="306" spans="8:8">
      <c r="L306" s="4"/>
      <c r="M306" s="37"/>
      <c r="N306" s="4"/>
    </row>
    <row r="307" spans="8:8">
      <c r="L307" s="4"/>
      <c r="M307" s="37"/>
      <c r="N307" s="4"/>
    </row>
    <row r="308" spans="8:8">
      <c r="L308" s="4"/>
      <c r="M308" s="37"/>
      <c r="N308" s="4"/>
    </row>
    <row r="309" spans="8:8">
      <c r="L309" s="4"/>
      <c r="M309" s="37"/>
      <c r="N309" s="4"/>
    </row>
    <row r="310" spans="8:8">
      <c r="L310" s="4"/>
      <c r="M310" s="37"/>
      <c r="N310" s="4"/>
    </row>
    <row r="311" spans="8:8">
      <c r="L311" s="4"/>
      <c r="M311" s="37"/>
      <c r="N311" s="4"/>
    </row>
    <row r="312" spans="8:8">
      <c r="L312" s="4"/>
      <c r="M312" s="37"/>
      <c r="N312" s="4"/>
    </row>
    <row r="313" spans="8:8">
      <c r="L313" s="4"/>
      <c r="M313" s="37"/>
      <c r="N313" s="4"/>
    </row>
    <row r="314" spans="8:8">
      <c r="L314" s="4"/>
      <c r="M314" s="37"/>
      <c r="N314" s="4"/>
    </row>
    <row r="315" spans="8:8">
      <c r="L315" s="4"/>
      <c r="M315" s="37"/>
      <c r="N315" s="4"/>
    </row>
    <row r="316" spans="8:8">
      <c r="L316" s="4"/>
      <c r="M316" s="37"/>
      <c r="N316" s="4"/>
    </row>
    <row r="317" spans="8:8">
      <c r="L317" s="4"/>
      <c r="M317" s="37"/>
      <c r="N317" s="4"/>
    </row>
    <row r="318" spans="8:8">
      <c r="L318" s="4"/>
      <c r="M318" s="37"/>
      <c r="N318" s="4"/>
    </row>
    <row r="319" spans="8:8">
      <c r="L319" s="4"/>
      <c r="M319" s="37"/>
      <c r="N319" s="4"/>
    </row>
    <row r="320" spans="8:8">
      <c r="L320" s="4"/>
      <c r="M320" s="37"/>
      <c r="N320" s="4"/>
    </row>
    <row r="321" spans="8:8">
      <c r="L321" s="4"/>
      <c r="M321" s="37"/>
      <c r="N321" s="4"/>
    </row>
    <row r="322" spans="8:8">
      <c r="L322" s="4"/>
      <c r="M322" s="37"/>
      <c r="N322" s="4"/>
    </row>
    <row r="323" spans="8:8">
      <c r="L323" s="4"/>
      <c r="M323" s="37"/>
      <c r="N323" s="4"/>
    </row>
    <row r="324" spans="8:8">
      <c r="L324" s="4"/>
      <c r="M324" s="37"/>
      <c r="N324" s="4"/>
    </row>
    <row r="325" spans="8:8">
      <c r="L325" s="4"/>
      <c r="M325" s="37"/>
      <c r="N325" s="4"/>
    </row>
    <row r="326" spans="8:8">
      <c r="L326" s="4"/>
      <c r="M326" s="37"/>
      <c r="N326" s="4"/>
    </row>
    <row r="327" spans="8:8">
      <c r="L327" s="4"/>
      <c r="M327" s="37"/>
      <c r="N327" s="4"/>
    </row>
    <row r="328" spans="8:8">
      <c r="L328" s="4"/>
      <c r="M328" s="37"/>
      <c r="N328" s="4"/>
    </row>
    <row r="329" spans="8:8">
      <c r="L329" s="4"/>
      <c r="M329" s="37"/>
      <c r="N329" s="4"/>
    </row>
    <row r="330" spans="8:8">
      <c r="L330" s="4"/>
      <c r="M330" s="37"/>
      <c r="N330" s="4"/>
    </row>
    <row r="331" spans="8:8">
      <c r="L331" s="4"/>
      <c r="M331" s="37"/>
      <c r="N331" s="4"/>
    </row>
    <row r="332" spans="8:8">
      <c r="L332" s="4"/>
      <c r="M332" s="37"/>
      <c r="N332" s="4"/>
    </row>
    <row r="333" spans="8:8">
      <c r="L333" s="4"/>
      <c r="M333" s="37"/>
      <c r="N333" s="4"/>
    </row>
    <row r="334" spans="8:8">
      <c r="L334" s="4"/>
      <c r="M334" s="37"/>
      <c r="N334" s="4"/>
    </row>
    <row r="335" spans="8:8">
      <c r="L335" s="4"/>
      <c r="M335" s="37"/>
      <c r="N335" s="4"/>
    </row>
    <row r="336" spans="8:8">
      <c r="L336" s="4"/>
      <c r="M336" s="37"/>
      <c r="N336" s="4"/>
    </row>
    <row r="337" spans="8:8">
      <c r="L337" s="4"/>
      <c r="M337" s="37"/>
      <c r="N337" s="4"/>
    </row>
    <row r="338" spans="8:8">
      <c r="L338" s="4"/>
      <c r="M338" s="37"/>
      <c r="N338" s="4"/>
    </row>
    <row r="339" spans="8:8">
      <c r="L339" s="4"/>
      <c r="M339" s="37"/>
      <c r="N339" s="4"/>
    </row>
    <row r="340" spans="8:8">
      <c r="L340" s="4"/>
      <c r="M340" s="37"/>
      <c r="N340" s="4"/>
    </row>
    <row r="341" spans="8:8">
      <c r="L341" s="4"/>
      <c r="M341" s="37"/>
      <c r="N341" s="4"/>
    </row>
    <row r="342" spans="8:8">
      <c r="L342" s="4"/>
      <c r="M342" s="37"/>
      <c r="N342" s="4"/>
    </row>
    <row r="343" spans="8:8">
      <c r="L343" s="4"/>
      <c r="M343" s="37"/>
      <c r="N343" s="4"/>
    </row>
    <row r="344" spans="8:8">
      <c r="L344" s="4"/>
      <c r="M344" s="37"/>
      <c r="N344" s="4"/>
    </row>
    <row r="345" spans="8:8">
      <c r="L345" s="4"/>
      <c r="M345" s="37"/>
      <c r="N345" s="4"/>
    </row>
    <row r="346" spans="8:8">
      <c r="L346" s="4"/>
      <c r="M346" s="37"/>
      <c r="N346" s="4"/>
    </row>
    <row r="347" spans="8:8">
      <c r="L347" s="4"/>
      <c r="M347" s="37"/>
      <c r="N347" s="4"/>
    </row>
    <row r="348" spans="8:8">
      <c r="L348" s="4"/>
      <c r="M348" s="37"/>
      <c r="N348" s="4"/>
    </row>
    <row r="349" spans="8:8">
      <c r="L349" s="4"/>
      <c r="M349" s="37"/>
      <c r="N349" s="4"/>
    </row>
    <row r="350" spans="8:8">
      <c r="L350" s="4"/>
      <c r="M350" s="37"/>
      <c r="N350" s="4"/>
    </row>
    <row r="351" spans="8:8">
      <c r="L351" s="4"/>
      <c r="M351" s="37"/>
      <c r="N351" s="4"/>
    </row>
    <row r="352" spans="8:8">
      <c r="L352" s="4"/>
      <c r="M352" s="37"/>
      <c r="N352" s="4"/>
    </row>
    <row r="353" spans="8:8">
      <c r="L353" s="4"/>
      <c r="M353" s="37"/>
      <c r="N353" s="4"/>
    </row>
    <row r="354" spans="8:8">
      <c r="L354" s="4"/>
      <c r="M354" s="37"/>
      <c r="N354" s="4"/>
    </row>
    <row r="355" spans="8:8">
      <c r="L355" s="4"/>
      <c r="M355" s="37"/>
      <c r="N355" s="4"/>
    </row>
    <row r="356" spans="8:8">
      <c r="L356" s="4"/>
      <c r="M356" s="37"/>
      <c r="N356" s="4"/>
    </row>
    <row r="357" spans="8:8">
      <c r="L357" s="4"/>
      <c r="M357" s="37"/>
      <c r="N357" s="4"/>
    </row>
    <row r="358" spans="8:8">
      <c r="L358" s="4"/>
      <c r="M358" s="37"/>
      <c r="N358" s="4"/>
    </row>
    <row r="359" spans="8:8">
      <c r="L359" s="4"/>
      <c r="M359" s="37"/>
      <c r="N359" s="4"/>
    </row>
    <row r="360" spans="8:8">
      <c r="L360" s="4"/>
      <c r="M360" s="37"/>
      <c r="N360" s="4"/>
    </row>
    <row r="361" spans="8:8">
      <c r="L361" s="4"/>
      <c r="M361" s="37"/>
      <c r="N361" s="4"/>
    </row>
    <row r="362" spans="8:8">
      <c r="L362" s="4"/>
      <c r="M362" s="37"/>
      <c r="N362" s="4"/>
    </row>
    <row r="363" spans="8:8">
      <c r="L363" s="4"/>
      <c r="M363" s="37"/>
      <c r="N363" s="4"/>
    </row>
    <row r="364" spans="8:8">
      <c r="L364" s="4"/>
      <c r="M364" s="37"/>
      <c r="N364" s="4"/>
    </row>
    <row r="365" spans="8:8">
      <c r="L365" s="4"/>
      <c r="M365" s="37"/>
      <c r="N365" s="4"/>
    </row>
    <row r="366" spans="8:8">
      <c r="L366" s="4"/>
      <c r="M366" s="37"/>
      <c r="N366" s="4"/>
    </row>
    <row r="367" spans="8:8">
      <c r="L367" s="4"/>
      <c r="M367" s="37"/>
      <c r="N367" s="4"/>
    </row>
    <row r="368" spans="8:8">
      <c r="L368" s="4"/>
      <c r="M368" s="37"/>
      <c r="N368" s="4"/>
    </row>
    <row r="369" spans="8:8">
      <c r="L369" s="4"/>
      <c r="M369" s="37"/>
      <c r="N369" s="4"/>
    </row>
    <row r="370" spans="8:8">
      <c r="L370" s="4"/>
      <c r="M370" s="37"/>
      <c r="N370" s="4"/>
    </row>
    <row r="371" spans="8:8">
      <c r="L371" s="4"/>
      <c r="M371" s="37"/>
      <c r="N371" s="4"/>
    </row>
    <row r="372" spans="8:8">
      <c r="L372" s="4"/>
      <c r="M372" s="37"/>
      <c r="N372" s="4"/>
    </row>
    <row r="373" spans="8:8">
      <c r="L373" s="4"/>
      <c r="M373" s="37"/>
      <c r="N373" s="4"/>
    </row>
    <row r="374" spans="8:8">
      <c r="L374" s="4"/>
      <c r="M374" s="37"/>
      <c r="N374" s="4"/>
    </row>
    <row r="375" spans="8:8">
      <c r="L375" s="4"/>
      <c r="M375" s="37"/>
      <c r="N375" s="4"/>
    </row>
    <row r="376" spans="8:8">
      <c r="L376" s="4"/>
      <c r="M376" s="37"/>
      <c r="N376" s="4"/>
    </row>
    <row r="377" spans="8:8">
      <c r="L377" s="4"/>
      <c r="M377" s="37"/>
      <c r="N377" s="4"/>
    </row>
    <row r="378" spans="8:8">
      <c r="L378" s="4"/>
      <c r="M378" s="37"/>
      <c r="N378" s="4"/>
    </row>
    <row r="379" spans="8:8">
      <c r="L379" s="4"/>
      <c r="M379" s="37"/>
      <c r="N379" s="4"/>
    </row>
    <row r="380" spans="8:8">
      <c r="L380" s="4"/>
      <c r="M380" s="37"/>
      <c r="N380" s="4"/>
    </row>
    <row r="381" spans="8:8">
      <c r="L381" s="4"/>
      <c r="M381" s="37"/>
      <c r="N381" s="4"/>
    </row>
    <row r="382" spans="8:8">
      <c r="L382" s="4"/>
      <c r="M382" s="37"/>
      <c r="N382" s="4"/>
    </row>
    <row r="383" spans="8:8">
      <c r="L383" s="4"/>
      <c r="M383" s="37"/>
      <c r="N383" s="4"/>
    </row>
    <row r="384" spans="8:8">
      <c r="L384" s="4"/>
      <c r="M384" s="37"/>
      <c r="N384" s="4"/>
    </row>
    <row r="385" spans="8:8">
      <c r="L385" s="4"/>
      <c r="M385" s="37"/>
      <c r="N385" s="4"/>
    </row>
    <row r="386" spans="8:8">
      <c r="L386" s="4"/>
      <c r="M386" s="37"/>
      <c r="N386" s="4"/>
    </row>
    <row r="387" spans="8:8">
      <c r="L387" s="4"/>
      <c r="M387" s="37"/>
      <c r="N387" s="4"/>
    </row>
    <row r="388" spans="8:8">
      <c r="L388" s="4"/>
      <c r="M388" s="37"/>
      <c r="N388" s="4"/>
    </row>
    <row r="389" spans="8:8">
      <c r="L389" s="4"/>
      <c r="M389" s="37"/>
      <c r="N389" s="4"/>
    </row>
    <row r="390" spans="8:8">
      <c r="L390" s="4"/>
      <c r="M390" s="37"/>
      <c r="N390" s="4"/>
    </row>
    <row r="391" spans="8:8">
      <c r="L391" s="4"/>
      <c r="M391" s="37"/>
      <c r="N391" s="4"/>
    </row>
    <row r="392" spans="8:8">
      <c r="L392" s="4"/>
      <c r="M392" s="37"/>
      <c r="N392" s="4"/>
    </row>
    <row r="393" spans="8:8">
      <c r="L393" s="4"/>
      <c r="M393" s="37"/>
      <c r="N393" s="4"/>
    </row>
    <row r="394" spans="8:8">
      <c r="L394" s="4"/>
      <c r="M394" s="37"/>
      <c r="N394" s="4"/>
    </row>
    <row r="395" spans="8:8">
      <c r="L395" s="4"/>
      <c r="M395" s="37"/>
      <c r="N395" s="4"/>
    </row>
    <row r="396" spans="8:8">
      <c r="L396" s="4"/>
      <c r="M396" s="37"/>
      <c r="N396" s="4"/>
    </row>
    <row r="397" spans="8:8">
      <c r="L397" s="4"/>
      <c r="M397" s="37"/>
      <c r="N397" s="4"/>
    </row>
    <row r="398" spans="8:8">
      <c r="L398" s="4"/>
      <c r="M398" s="37"/>
      <c r="N398" s="4"/>
    </row>
    <row r="399" spans="8:8">
      <c r="L399" s="4"/>
      <c r="M399" s="37"/>
      <c r="N399" s="4"/>
    </row>
    <row r="400" spans="8:8">
      <c r="L400" s="4"/>
      <c r="M400" s="37"/>
      <c r="N400" s="4"/>
    </row>
    <row r="401" spans="8:8">
      <c r="L401" s="4"/>
      <c r="M401" s="37"/>
      <c r="N401" s="4"/>
    </row>
    <row r="402" spans="8:8">
      <c r="L402" s="4"/>
      <c r="M402" s="37"/>
      <c r="N402" s="4"/>
    </row>
    <row r="403" spans="8:8">
      <c r="L403" s="4"/>
      <c r="M403" s="37"/>
      <c r="N403" s="4"/>
    </row>
    <row r="404" spans="8:8">
      <c r="L404" s="4"/>
      <c r="M404" s="37"/>
      <c r="N404" s="4"/>
    </row>
    <row r="405" spans="8:8">
      <c r="L405" s="4"/>
      <c r="M405" s="37"/>
      <c r="N405" s="4"/>
    </row>
    <row r="406" spans="8:8">
      <c r="L406" s="4"/>
      <c r="M406" s="37"/>
      <c r="N406" s="4"/>
    </row>
    <row r="407" spans="8:8">
      <c r="L407" s="4"/>
      <c r="M407" s="37"/>
      <c r="N407" s="4"/>
    </row>
    <row r="408" spans="8:8">
      <c r="L408" s="4"/>
      <c r="M408" s="37"/>
      <c r="N408" s="4"/>
    </row>
    <row r="409" spans="8:8">
      <c r="L409" s="4"/>
      <c r="M409" s="37"/>
      <c r="N409" s="4"/>
    </row>
    <row r="410" spans="8:8">
      <c r="L410" s="4"/>
      <c r="M410" s="37"/>
      <c r="N410" s="4"/>
    </row>
    <row r="411" spans="8:8">
      <c r="L411" s="4"/>
      <c r="M411" s="37"/>
      <c r="N411" s="4"/>
    </row>
    <row r="412" spans="8:8">
      <c r="L412" s="4"/>
      <c r="M412" s="37"/>
      <c r="N412" s="4"/>
    </row>
    <row r="413" spans="8:8">
      <c r="L413" s="4"/>
      <c r="M413" s="37"/>
      <c r="N413" s="4"/>
    </row>
    <row r="414" spans="8:8">
      <c r="L414" s="4"/>
      <c r="M414" s="37"/>
      <c r="N414" s="4"/>
    </row>
    <row r="415" spans="8:8">
      <c r="L415" s="4"/>
      <c r="M415" s="37"/>
      <c r="N415" s="4"/>
    </row>
    <row r="416" spans="8:8">
      <c r="L416" s="4"/>
      <c r="M416" s="37"/>
      <c r="N416" s="4"/>
    </row>
    <row r="417" spans="8:8">
      <c r="L417" s="4"/>
      <c r="M417" s="37"/>
      <c r="N417" s="4"/>
    </row>
    <row r="418" spans="8:8">
      <c r="L418" s="4"/>
      <c r="M418" s="37"/>
      <c r="N418" s="4"/>
    </row>
    <row r="419" spans="8:8">
      <c r="L419" s="4"/>
      <c r="M419" s="37"/>
      <c r="N419" s="4"/>
    </row>
    <row r="420" spans="8:8">
      <c r="L420" s="4"/>
      <c r="M420" s="37"/>
      <c r="N420" s="4"/>
    </row>
    <row r="421" spans="8:8">
      <c r="L421" s="4"/>
      <c r="M421" s="37"/>
      <c r="N421" s="4"/>
    </row>
    <row r="422" spans="8:8">
      <c r="L422" s="4"/>
      <c r="M422" s="37"/>
      <c r="N422" s="4"/>
    </row>
    <row r="423" spans="8:8">
      <c r="L423" s="4"/>
      <c r="M423" s="37"/>
      <c r="N423" s="4"/>
    </row>
    <row r="424" spans="8:8">
      <c r="L424" s="4"/>
      <c r="M424" s="37"/>
      <c r="N424" s="4"/>
    </row>
    <row r="425" spans="8:8">
      <c r="L425" s="4"/>
      <c r="M425" s="37"/>
      <c r="N425" s="4"/>
    </row>
    <row r="426" spans="8:8">
      <c r="L426" s="4"/>
      <c r="M426" s="37"/>
      <c r="N426" s="4"/>
    </row>
    <row r="427" spans="8:8">
      <c r="L427" s="4"/>
      <c r="M427" s="37"/>
      <c r="N427" s="4"/>
    </row>
    <row r="428" spans="8:8">
      <c r="L428" s="4"/>
      <c r="M428" s="37"/>
      <c r="N428" s="4"/>
    </row>
    <row r="429" spans="8:8">
      <c r="L429" s="4"/>
      <c r="M429" s="37"/>
      <c r="N429" s="4"/>
    </row>
    <row r="430" spans="8:8">
      <c r="L430" s="4"/>
      <c r="M430" s="37"/>
      <c r="N430" s="4"/>
    </row>
    <row r="431" spans="8:8">
      <c r="L431" s="4"/>
      <c r="M431" s="37"/>
      <c r="N431" s="4"/>
    </row>
    <row r="432" spans="8:8">
      <c r="L432" s="4"/>
      <c r="M432" s="37"/>
      <c r="N432" s="4"/>
    </row>
    <row r="433" spans="8:8">
      <c r="L433" s="4"/>
      <c r="M433" s="37"/>
      <c r="N433" s="4"/>
    </row>
    <row r="434" spans="8:8">
      <c r="L434" s="4"/>
      <c r="M434" s="37"/>
      <c r="N434" s="4"/>
    </row>
    <row r="435" spans="8:8">
      <c r="L435" s="4"/>
      <c r="M435" s="37"/>
      <c r="N435" s="4"/>
    </row>
    <row r="436" spans="8:8">
      <c r="L436" s="4"/>
      <c r="M436" s="37"/>
      <c r="N436" s="4"/>
    </row>
    <row r="437" spans="8:8">
      <c r="L437" s="4"/>
      <c r="M437" s="37"/>
      <c r="N437" s="4"/>
    </row>
    <row r="438" spans="8:8">
      <c r="L438" s="4"/>
      <c r="M438" s="37"/>
      <c r="N438" s="4"/>
    </row>
    <row r="439" spans="8:8">
      <c r="L439" s="4"/>
      <c r="M439" s="37"/>
      <c r="N439" s="4"/>
    </row>
    <row r="440" spans="8:8">
      <c r="L440" s="4"/>
      <c r="M440" s="37"/>
      <c r="N440" s="4"/>
    </row>
    <row r="441" spans="8:8">
      <c r="L441" s="4"/>
      <c r="M441" s="37"/>
      <c r="N441" s="4"/>
    </row>
    <row r="442" spans="8:8">
      <c r="L442" s="4"/>
      <c r="M442" s="37"/>
      <c r="N442" s="4"/>
    </row>
    <row r="443" spans="8:8">
      <c r="L443" s="4"/>
      <c r="M443" s="37"/>
      <c r="N443" s="4"/>
    </row>
    <row r="444" spans="8:8">
      <c r="L444" s="4"/>
      <c r="M444" s="37"/>
      <c r="N444" s="4"/>
    </row>
    <row r="445" spans="8:8">
      <c r="L445" s="4"/>
      <c r="M445" s="37"/>
      <c r="N445" s="4"/>
    </row>
    <row r="446" spans="8:8">
      <c r="L446" s="4"/>
      <c r="M446" s="37"/>
      <c r="N446" s="4"/>
    </row>
    <row r="447" spans="8:8">
      <c r="L447" s="4"/>
      <c r="M447" s="37"/>
      <c r="N447" s="4"/>
    </row>
    <row r="448" spans="8:8">
      <c r="L448" s="4"/>
      <c r="M448" s="37"/>
      <c r="N448" s="4"/>
    </row>
    <row r="449" spans="8:8">
      <c r="L449" s="4"/>
      <c r="M449" s="37"/>
      <c r="N449" s="4"/>
    </row>
    <row r="450" spans="8:8">
      <c r="L450" s="4"/>
      <c r="M450" s="37"/>
      <c r="N450" s="4"/>
    </row>
    <row r="451" spans="8:8">
      <c r="L451" s="4"/>
      <c r="M451" s="37"/>
      <c r="N451" s="4"/>
    </row>
    <row r="452" spans="8:8">
      <c r="L452" s="4"/>
      <c r="M452" s="37"/>
      <c r="N452" s="4"/>
    </row>
    <row r="453" spans="8:8">
      <c r="L453" s="4"/>
      <c r="M453" s="37"/>
      <c r="N453" s="4"/>
    </row>
    <row r="454" spans="8:8">
      <c r="L454" s="4"/>
      <c r="M454" s="37"/>
      <c r="N454" s="4"/>
    </row>
    <row r="455" spans="8:8">
      <c r="L455" s="4"/>
      <c r="M455" s="37"/>
      <c r="N455" s="4"/>
    </row>
    <row r="456" spans="8:8">
      <c r="L456" s="4"/>
      <c r="M456" s="37"/>
      <c r="N456" s="4"/>
    </row>
    <row r="457" spans="8:8">
      <c r="L457" s="4"/>
      <c r="M457" s="37"/>
      <c r="N457" s="4"/>
    </row>
    <row r="458" spans="8:8">
      <c r="L458" s="4"/>
      <c r="M458" s="37"/>
      <c r="N458" s="4"/>
    </row>
    <row r="459" spans="8:8">
      <c r="L459" s="4"/>
      <c r="M459" s="37"/>
      <c r="N459" s="4"/>
    </row>
    <row r="460" spans="8:8">
      <c r="L460" s="4"/>
      <c r="M460" s="37"/>
      <c r="N460" s="4"/>
    </row>
    <row r="461" spans="8:8">
      <c r="L461" s="4"/>
      <c r="M461" s="37"/>
      <c r="N461" s="4"/>
    </row>
    <row r="462" spans="8:8">
      <c r="L462" s="4"/>
      <c r="M462" s="37"/>
      <c r="N462" s="4"/>
    </row>
    <row r="463" spans="8:8">
      <c r="L463" s="4"/>
      <c r="M463" s="37"/>
      <c r="N463" s="4"/>
    </row>
    <row r="464" spans="8:8">
      <c r="L464" s="4"/>
      <c r="M464" s="37"/>
      <c r="N464" s="4"/>
    </row>
    <row r="465" spans="8:8">
      <c r="L465" s="4"/>
      <c r="M465" s="37"/>
      <c r="N465" s="4"/>
    </row>
    <row r="466" spans="8:8">
      <c r="L466" s="4"/>
      <c r="M466" s="37"/>
      <c r="N466" s="4"/>
    </row>
    <row r="467" spans="8:8">
      <c r="L467" s="4"/>
      <c r="M467" s="37"/>
      <c r="N467" s="4"/>
    </row>
    <row r="468" spans="8:8">
      <c r="L468" s="4"/>
      <c r="M468" s="37"/>
      <c r="N468" s="4"/>
    </row>
    <row r="469" spans="8:8">
      <c r="L469" s="4"/>
      <c r="M469" s="37"/>
      <c r="N469" s="4"/>
    </row>
    <row r="470" spans="8:8">
      <c r="L470" s="4"/>
      <c r="M470" s="37"/>
      <c r="N470" s="4"/>
    </row>
    <row r="471" spans="8:8">
      <c r="L471" s="4"/>
      <c r="M471" s="37"/>
      <c r="N471" s="4"/>
    </row>
    <row r="472" spans="8:8">
      <c r="L472" s="4"/>
      <c r="M472" s="37"/>
      <c r="N472" s="4"/>
    </row>
    <row r="473" spans="8:8">
      <c r="L473" s="4"/>
      <c r="M473" s="37"/>
      <c r="N473" s="4"/>
    </row>
    <row r="474" spans="8:8">
      <c r="L474" s="4"/>
      <c r="M474" s="37"/>
      <c r="N474" s="4"/>
    </row>
    <row r="475" spans="8:8">
      <c r="L475" s="4"/>
      <c r="M475" s="37"/>
      <c r="N475" s="4"/>
    </row>
    <row r="476" spans="8:8">
      <c r="L476" s="4"/>
      <c r="M476" s="37"/>
      <c r="N476" s="4"/>
    </row>
    <row r="477" spans="8:8">
      <c r="L477" s="4"/>
      <c r="M477" s="37"/>
      <c r="N477" s="4"/>
    </row>
    <row r="478" spans="8:8">
      <c r="L478" s="4"/>
      <c r="M478" s="37"/>
      <c r="N478" s="4"/>
    </row>
    <row r="479" spans="8:8">
      <c r="L479" s="4"/>
      <c r="M479" s="37"/>
      <c r="N479" s="4"/>
    </row>
    <row r="480" spans="8:8">
      <c r="L480" s="4"/>
      <c r="M480" s="37"/>
      <c r="N480" s="4"/>
    </row>
    <row r="481" spans="8:8">
      <c r="L481" s="4"/>
      <c r="M481" s="37"/>
      <c r="N481" s="4"/>
    </row>
    <row r="482" spans="8:8">
      <c r="L482" s="4"/>
      <c r="M482" s="37"/>
      <c r="N482" s="4"/>
    </row>
    <row r="483" spans="8:8">
      <c r="L483" s="4"/>
      <c r="M483" s="37"/>
      <c r="N483" s="4"/>
    </row>
    <row r="484" spans="8:8">
      <c r="L484" s="4"/>
      <c r="M484" s="37"/>
      <c r="N484" s="4"/>
    </row>
    <row r="485" spans="8:8">
      <c r="L485" s="4"/>
      <c r="M485" s="37"/>
      <c r="N485" s="4"/>
    </row>
    <row r="486" spans="8:8">
      <c r="L486" s="4"/>
      <c r="M486" s="37"/>
      <c r="N486" s="4"/>
    </row>
    <row r="487" spans="8:8">
      <c r="L487" s="4"/>
      <c r="M487" s="37"/>
      <c r="N487" s="4"/>
    </row>
    <row r="488" spans="8:8">
      <c r="L488" s="4"/>
      <c r="M488" s="37"/>
      <c r="N488" s="4"/>
    </row>
    <row r="489" spans="8:8">
      <c r="L489" s="4"/>
      <c r="M489" s="37"/>
      <c r="N489" s="4"/>
    </row>
    <row r="490" spans="8:8">
      <c r="L490" s="4"/>
      <c r="M490" s="37"/>
      <c r="N490" s="4"/>
    </row>
    <row r="491" spans="8:8">
      <c r="L491" s="4"/>
      <c r="M491" s="37"/>
      <c r="N491" s="4"/>
    </row>
    <row r="492" spans="8:8">
      <c r="L492" s="4"/>
      <c r="M492" s="37"/>
      <c r="N492" s="4"/>
    </row>
    <row r="493" spans="8:8">
      <c r="L493" s="4"/>
      <c r="M493" s="37"/>
      <c r="N493" s="4"/>
    </row>
    <row r="494" spans="8:8">
      <c r="L494" s="4"/>
      <c r="M494" s="37"/>
      <c r="N494" s="4"/>
    </row>
    <row r="495" spans="8:8">
      <c r="L495" s="4"/>
      <c r="M495" s="37"/>
      <c r="N495" s="4"/>
    </row>
    <row r="496" spans="8:8">
      <c r="L496" s="4"/>
      <c r="M496" s="37"/>
      <c r="N496" s="4"/>
    </row>
    <row r="497" spans="8:8">
      <c r="L497" s="4"/>
      <c r="M497" s="37"/>
      <c r="N497" s="4"/>
    </row>
    <row r="498" spans="8:8">
      <c r="L498" s="4"/>
      <c r="M498" s="37"/>
      <c r="N498" s="4"/>
    </row>
    <row r="499" spans="8:8">
      <c r="L499" s="4"/>
      <c r="M499" s="37"/>
      <c r="N499" s="4"/>
    </row>
    <row r="500" spans="8:8">
      <c r="L500" s="4"/>
      <c r="M500" s="37"/>
      <c r="N500" s="4"/>
    </row>
    <row r="501" spans="8:8">
      <c r="L501" s="4"/>
      <c r="M501" s="37"/>
      <c r="N501" s="4"/>
    </row>
    <row r="502" spans="8:8">
      <c r="L502" s="4"/>
      <c r="M502" s="37"/>
      <c r="N502" s="4"/>
    </row>
    <row r="503" spans="8:8">
      <c r="L503" s="4"/>
      <c r="M503" s="37"/>
      <c r="N503" s="4"/>
    </row>
    <row r="504" spans="8:8">
      <c r="L504" s="4"/>
      <c r="M504" s="37"/>
      <c r="N504" s="4"/>
    </row>
    <row r="505" spans="8:8">
      <c r="L505" s="4"/>
      <c r="M505" s="37"/>
      <c r="N505" s="4"/>
    </row>
    <row r="506" spans="8:8">
      <c r="L506" s="4"/>
      <c r="M506" s="37"/>
      <c r="N506" s="4"/>
    </row>
    <row r="507" spans="8:8">
      <c r="L507" s="4"/>
      <c r="M507" s="37"/>
      <c r="N507" s="4"/>
    </row>
    <row r="508" spans="8:8">
      <c r="L508" s="4"/>
      <c r="M508" s="37"/>
      <c r="N508" s="4"/>
    </row>
    <row r="509" spans="8:8">
      <c r="L509" s="4"/>
      <c r="M509" s="37"/>
      <c r="N509" s="4"/>
    </row>
    <row r="510" spans="8:8">
      <c r="L510" s="4"/>
      <c r="M510" s="37"/>
      <c r="N510" s="4"/>
    </row>
    <row r="511" spans="8:8">
      <c r="L511" s="4"/>
      <c r="M511" s="37"/>
      <c r="N511" s="4"/>
    </row>
    <row r="512" spans="8:8">
      <c r="L512" s="4"/>
      <c r="M512" s="37"/>
      <c r="N512" s="4"/>
    </row>
    <row r="513" spans="8:8">
      <c r="L513" s="4"/>
      <c r="M513" s="37"/>
      <c r="N513" s="4"/>
    </row>
    <row r="514" spans="8:8">
      <c r="L514" s="4"/>
      <c r="M514" s="37"/>
      <c r="N514" s="4"/>
    </row>
    <row r="515" spans="8:8">
      <c r="L515" s="4"/>
      <c r="M515" s="37"/>
      <c r="N515" s="4"/>
    </row>
    <row r="516" spans="8:8">
      <c r="L516" s="4"/>
      <c r="M516" s="37"/>
      <c r="N516" s="4"/>
    </row>
    <row r="517" spans="8:8">
      <c r="L517" s="4"/>
      <c r="M517" s="37"/>
      <c r="N517" s="4"/>
    </row>
    <row r="518" spans="8:8">
      <c r="L518" s="4"/>
      <c r="M518" s="37"/>
      <c r="N518" s="4"/>
    </row>
    <row r="519" spans="8:8">
      <c r="L519" s="4"/>
      <c r="M519" s="37"/>
      <c r="N519" s="4"/>
    </row>
    <row r="520" spans="8:8">
      <c r="L520" s="4"/>
      <c r="M520" s="37"/>
      <c r="N520" s="4"/>
    </row>
    <row r="521" spans="8:8">
      <c r="L521" s="4"/>
      <c r="M521" s="37"/>
      <c r="N521" s="4"/>
    </row>
    <row r="522" spans="8:8">
      <c r="L522" s="4"/>
      <c r="M522" s="37"/>
      <c r="N522" s="4"/>
    </row>
    <row r="523" spans="8:8">
      <c r="L523" s="4"/>
      <c r="M523" s="37"/>
      <c r="N523" s="4"/>
    </row>
    <row r="524" spans="8:8">
      <c r="L524" s="4"/>
      <c r="M524" s="37"/>
      <c r="N524" s="4"/>
    </row>
    <row r="525" spans="8:8">
      <c r="L525" s="4"/>
      <c r="M525" s="37"/>
      <c r="N525" s="4"/>
    </row>
    <row r="526" spans="8:8">
      <c r="L526" s="4"/>
      <c r="M526" s="37"/>
      <c r="N526" s="4"/>
    </row>
    <row r="527" spans="8:8">
      <c r="L527" s="4"/>
      <c r="M527" s="37"/>
      <c r="N527" s="4"/>
    </row>
    <row r="528" spans="8:8">
      <c r="L528" s="4"/>
      <c r="M528" s="37"/>
      <c r="N528" s="4"/>
    </row>
    <row r="529" spans="8:8">
      <c r="L529" s="4"/>
      <c r="M529" s="37"/>
      <c r="N529" s="4"/>
    </row>
    <row r="530" spans="8:8">
      <c r="L530" s="4"/>
      <c r="M530" s="37"/>
      <c r="N530" s="4"/>
    </row>
    <row r="531" spans="8:8">
      <c r="L531" s="4"/>
      <c r="M531" s="37"/>
      <c r="N531" s="4"/>
    </row>
    <row r="532" spans="8:8">
      <c r="L532" s="4"/>
      <c r="M532" s="37"/>
      <c r="N532" s="4"/>
    </row>
    <row r="533" spans="8:8">
      <c r="L533" s="4"/>
      <c r="M533" s="37"/>
      <c r="N533" s="4"/>
    </row>
    <row r="534" spans="8:8">
      <c r="L534" s="4"/>
      <c r="M534" s="37"/>
      <c r="N534" s="4"/>
    </row>
    <row r="535" spans="8:8">
      <c r="L535" s="4"/>
      <c r="M535" s="37"/>
      <c r="N535" s="4"/>
    </row>
    <row r="536" spans="8:8">
      <c r="L536" s="4"/>
      <c r="M536" s="37"/>
      <c r="N536" s="4"/>
    </row>
    <row r="537" spans="8:8">
      <c r="L537" s="4"/>
      <c r="M537" s="37"/>
      <c r="N537" s="4"/>
    </row>
    <row r="538" spans="8:8">
      <c r="L538" s="4"/>
      <c r="M538" s="37"/>
      <c r="N538" s="4"/>
    </row>
    <row r="539" spans="8:8">
      <c r="L539" s="4"/>
      <c r="M539" s="37"/>
      <c r="N539" s="4"/>
    </row>
    <row r="540" spans="8:8">
      <c r="L540" s="4"/>
      <c r="M540" s="37"/>
      <c r="N540" s="4"/>
    </row>
    <row r="541" spans="8:8">
      <c r="L541" s="4"/>
      <c r="M541" s="37"/>
      <c r="N541" s="4"/>
    </row>
    <row r="542" spans="8:8">
      <c r="L542" s="4"/>
      <c r="M542" s="37"/>
      <c r="N542" s="4"/>
    </row>
    <row r="543" spans="8:8">
      <c r="L543" s="4"/>
      <c r="M543" s="37"/>
      <c r="N543" s="4"/>
    </row>
    <row r="544" spans="8:8">
      <c r="L544" s="4"/>
      <c r="M544" s="37"/>
      <c r="N544" s="4"/>
    </row>
    <row r="545" spans="8:8">
      <c r="L545" s="4"/>
      <c r="M545" s="37"/>
      <c r="N545" s="4"/>
    </row>
    <row r="546" spans="8:8">
      <c r="L546" s="4"/>
      <c r="M546" s="37"/>
      <c r="N546" s="4"/>
    </row>
    <row r="547" spans="8:8">
      <c r="L547" s="4"/>
      <c r="M547" s="37"/>
      <c r="N547" s="4"/>
    </row>
    <row r="548" spans="8:8">
      <c r="L548" s="4"/>
      <c r="M548" s="37"/>
      <c r="N548" s="4"/>
    </row>
    <row r="549" spans="8:8">
      <c r="L549" s="4"/>
      <c r="M549" s="37"/>
      <c r="N549" s="4"/>
    </row>
    <row r="550" spans="8:8">
      <c r="L550" s="4"/>
      <c r="M550" s="37"/>
      <c r="N550" s="4"/>
    </row>
    <row r="551" spans="8:8">
      <c r="L551" s="4"/>
      <c r="M551" s="37"/>
      <c r="N551" s="4"/>
    </row>
    <row r="552" spans="8:8">
      <c r="L552" s="4"/>
      <c r="M552" s="37"/>
      <c r="N552" s="4"/>
    </row>
    <row r="553" spans="8:8">
      <c r="L553" s="4"/>
      <c r="M553" s="37"/>
      <c r="N553" s="4"/>
    </row>
    <row r="554" spans="8:8">
      <c r="L554" s="4"/>
      <c r="M554" s="37"/>
      <c r="N554" s="4"/>
    </row>
    <row r="555" spans="8:8">
      <c r="L555" s="4"/>
      <c r="M555" s="37"/>
      <c r="N555" s="4"/>
    </row>
    <row r="556" spans="8:8">
      <c r="L556" s="4"/>
      <c r="M556" s="37"/>
      <c r="N556" s="4"/>
    </row>
    <row r="557" spans="8:8">
      <c r="L557" s="4"/>
      <c r="M557" s="37"/>
      <c r="N557" s="4"/>
    </row>
    <row r="558" spans="8:8">
      <c r="L558" s="4"/>
      <c r="M558" s="37"/>
      <c r="N558" s="4"/>
    </row>
    <row r="559" spans="8:8">
      <c r="L559" s="4"/>
      <c r="M559" s="37"/>
      <c r="N559" s="4"/>
    </row>
    <row r="560" spans="8:8">
      <c r="L560" s="4"/>
      <c r="M560" s="37"/>
      <c r="N560" s="4"/>
    </row>
    <row r="561" spans="8:8">
      <c r="L561" s="4"/>
      <c r="M561" s="37"/>
      <c r="N561" s="4"/>
    </row>
    <row r="562" spans="8:8">
      <c r="L562" s="4"/>
      <c r="M562" s="37"/>
      <c r="N562" s="4"/>
    </row>
    <row r="563" spans="8:8">
      <c r="L563" s="4"/>
      <c r="M563" s="37"/>
      <c r="N563" s="4"/>
    </row>
    <row r="564" spans="8:8">
      <c r="L564" s="4"/>
      <c r="M564" s="37"/>
      <c r="N564" s="4"/>
    </row>
    <row r="565" spans="8:8">
      <c r="L565" s="4"/>
      <c r="M565" s="37"/>
      <c r="N565" s="4"/>
    </row>
    <row r="566" spans="8:8">
      <c r="L566" s="4"/>
      <c r="M566" s="37"/>
      <c r="N566" s="4"/>
    </row>
    <row r="567" spans="8:8">
      <c r="L567" s="4"/>
      <c r="M567" s="37"/>
      <c r="N567" s="4"/>
    </row>
    <row r="568" spans="8:8">
      <c r="L568" s="4"/>
      <c r="M568" s="37"/>
      <c r="N568" s="4"/>
    </row>
    <row r="569" spans="8:8">
      <c r="L569" s="4"/>
      <c r="M569" s="37"/>
      <c r="N569" s="4"/>
    </row>
    <row r="570" spans="8:8">
      <c r="L570" s="4"/>
      <c r="M570" s="37"/>
      <c r="N570" s="4"/>
    </row>
    <row r="571" spans="8:8">
      <c r="L571" s="4"/>
      <c r="M571" s="37"/>
      <c r="N571" s="4"/>
    </row>
    <row r="572" spans="8:8">
      <c r="L572" s="4"/>
      <c r="M572" s="37"/>
      <c r="N572" s="4"/>
    </row>
    <row r="573" spans="8:8">
      <c r="L573" s="4"/>
      <c r="M573" s="37"/>
      <c r="N573" s="4"/>
    </row>
    <row r="574" spans="8:8">
      <c r="L574" s="4"/>
      <c r="M574" s="37"/>
      <c r="N574" s="4"/>
    </row>
    <row r="575" spans="8:8">
      <c r="L575" s="4"/>
      <c r="M575" s="37"/>
      <c r="N575" s="4"/>
    </row>
    <row r="576" spans="8:8">
      <c r="L576" s="4"/>
      <c r="M576" s="37"/>
      <c r="N576" s="4"/>
    </row>
    <row r="577" spans="8:8">
      <c r="L577" s="4"/>
      <c r="M577" s="37"/>
      <c r="N577" s="4"/>
    </row>
    <row r="578" spans="8:8">
      <c r="L578" s="4"/>
      <c r="M578" s="37"/>
      <c r="N578" s="4"/>
    </row>
    <row r="579" spans="8:8">
      <c r="L579" s="4"/>
      <c r="M579" s="37"/>
      <c r="N579" s="4"/>
    </row>
    <row r="580" spans="8:8">
      <c r="L580" s="4"/>
      <c r="M580" s="37"/>
      <c r="N580" s="4"/>
    </row>
    <row r="581" spans="8:8">
      <c r="L581" s="4"/>
      <c r="M581" s="37"/>
      <c r="N581" s="4"/>
    </row>
    <row r="582" spans="8:8">
      <c r="L582" s="4"/>
      <c r="M582" s="37"/>
      <c r="N582" s="4"/>
    </row>
    <row r="583" spans="8:8">
      <c r="L583" s="4"/>
      <c r="M583" s="37"/>
      <c r="N583" s="4"/>
    </row>
    <row r="584" spans="8:8">
      <c r="L584" s="4"/>
      <c r="M584" s="37"/>
      <c r="N584" s="4"/>
    </row>
    <row r="585" spans="8:8">
      <c r="L585" s="4"/>
      <c r="M585" s="37"/>
      <c r="N585" s="4"/>
    </row>
    <row r="586" spans="8:8">
      <c r="L586" s="4"/>
      <c r="M586" s="37"/>
      <c r="N586" s="4"/>
    </row>
    <row r="587" spans="8:8">
      <c r="L587" s="4"/>
      <c r="M587" s="37"/>
      <c r="N587" s="4"/>
    </row>
    <row r="588" spans="8:8">
      <c r="L588" s="4"/>
      <c r="M588" s="37"/>
      <c r="N588" s="4"/>
    </row>
    <row r="589" spans="8:8">
      <c r="L589" s="4"/>
      <c r="M589" s="37"/>
      <c r="N589" s="4"/>
    </row>
    <row r="590" spans="8:8">
      <c r="L590" s="4"/>
      <c r="M590" s="37"/>
      <c r="N590" s="4"/>
    </row>
    <row r="591" spans="8:8">
      <c r="L591" s="4"/>
      <c r="M591" s="37"/>
      <c r="N591" s="4"/>
    </row>
    <row r="592" spans="8:8">
      <c r="L592" s="4"/>
      <c r="M592" s="37"/>
      <c r="N592" s="4"/>
    </row>
    <row r="593" spans="8:8">
      <c r="L593" s="4"/>
      <c r="M593" s="37"/>
      <c r="N593" s="4"/>
    </row>
    <row r="594" spans="8:8">
      <c r="L594" s="4"/>
      <c r="M594" s="37"/>
      <c r="N594" s="4"/>
    </row>
    <row r="595" spans="8:8">
      <c r="L595" s="4"/>
      <c r="M595" s="37"/>
      <c r="N595" s="4"/>
    </row>
    <row r="596" spans="8:8">
      <c r="L596" s="4"/>
      <c r="M596" s="37"/>
      <c r="N596" s="4"/>
    </row>
    <row r="597" spans="8:8">
      <c r="L597" s="4"/>
      <c r="M597" s="37"/>
      <c r="N597" s="4"/>
    </row>
    <row r="598" spans="8:8">
      <c r="L598" s="4"/>
      <c r="M598" s="37"/>
      <c r="N598" s="4"/>
    </row>
    <row r="599" spans="8:8">
      <c r="L599" s="4"/>
      <c r="M599" s="37"/>
      <c r="N599" s="4"/>
    </row>
    <row r="600" spans="8:8">
      <c r="L600" s="4"/>
      <c r="M600" s="37"/>
      <c r="N600" s="4"/>
    </row>
    <row r="601" spans="8:8">
      <c r="L601" s="4"/>
      <c r="M601" s="37"/>
      <c r="N601" s="4"/>
    </row>
    <row r="602" spans="8:8">
      <c r="L602" s="4"/>
      <c r="M602" s="37"/>
      <c r="N602" s="4"/>
    </row>
    <row r="603" spans="8:8">
      <c r="L603" s="4"/>
      <c r="M603" s="37"/>
      <c r="N603" s="4"/>
    </row>
    <row r="604" spans="8:8">
      <c r="L604" s="4"/>
      <c r="M604" s="37"/>
      <c r="N604" s="4"/>
    </row>
    <row r="605" spans="8:8">
      <c r="L605" s="4"/>
      <c r="M605" s="37"/>
      <c r="N605" s="4"/>
    </row>
    <row r="606" spans="8:8">
      <c r="L606" s="4"/>
      <c r="M606" s="37"/>
      <c r="N606" s="4"/>
    </row>
    <row r="607" spans="8:8">
      <c r="L607" s="4"/>
      <c r="M607" s="37"/>
      <c r="N607" s="4"/>
    </row>
    <row r="608" spans="8:8">
      <c r="L608" s="4"/>
      <c r="M608" s="37"/>
      <c r="N608" s="4"/>
    </row>
    <row r="609" spans="8:8">
      <c r="L609" s="4"/>
      <c r="M609" s="37"/>
      <c r="N609" s="4"/>
    </row>
    <row r="610" spans="8:8">
      <c r="L610" s="4"/>
      <c r="M610" s="37"/>
      <c r="N610" s="4"/>
    </row>
    <row r="611" spans="8:8">
      <c r="L611" s="4"/>
      <c r="M611" s="37"/>
      <c r="N611" s="4"/>
    </row>
    <row r="612" spans="8:8">
      <c r="L612" s="4"/>
      <c r="M612" s="37"/>
      <c r="N612" s="4"/>
    </row>
    <row r="613" spans="8:8">
      <c r="L613" s="4"/>
      <c r="M613" s="37"/>
      <c r="N613" s="4"/>
    </row>
    <row r="614" spans="8:8">
      <c r="L614" s="4"/>
      <c r="M614" s="37"/>
      <c r="N614" s="4"/>
    </row>
    <row r="615" spans="8:8">
      <c r="L615" s="4"/>
      <c r="M615" s="37"/>
      <c r="N615" s="4"/>
    </row>
    <row r="616" spans="8:8">
      <c r="L616" s="4"/>
      <c r="M616" s="37"/>
      <c r="N616" s="4"/>
    </row>
    <row r="617" spans="8:8">
      <c r="L617" s="4"/>
      <c r="M617" s="37"/>
      <c r="N617" s="4"/>
    </row>
    <row r="618" spans="8:8">
      <c r="L618" s="4"/>
      <c r="M618" s="37"/>
      <c r="N618" s="4"/>
    </row>
    <row r="619" spans="8:8">
      <c r="L619" s="4"/>
      <c r="M619" s="37"/>
      <c r="N619" s="4"/>
    </row>
    <row r="620" spans="8:8">
      <c r="L620" s="4"/>
      <c r="M620" s="37"/>
      <c r="N620" s="4"/>
    </row>
    <row r="621" spans="8:8">
      <c r="L621" s="4"/>
      <c r="M621" s="37"/>
      <c r="N621" s="4"/>
    </row>
    <row r="622" spans="8:8">
      <c r="L622" s="4"/>
      <c r="M622" s="37"/>
      <c r="N622" s="4"/>
    </row>
    <row r="623" spans="8:8">
      <c r="L623" s="4"/>
      <c r="M623" s="37"/>
      <c r="N623" s="4"/>
    </row>
    <row r="624" spans="8:8">
      <c r="L624" s="4"/>
      <c r="M624" s="37"/>
      <c r="N624" s="4"/>
    </row>
    <row r="625" spans="8:8">
      <c r="L625" s="4"/>
      <c r="M625" s="37"/>
      <c r="N625" s="4"/>
    </row>
    <row r="626" spans="8:8">
      <c r="L626" s="4"/>
      <c r="M626" s="37"/>
      <c r="N626" s="4"/>
    </row>
    <row r="627" spans="8:8">
      <c r="L627" s="4"/>
      <c r="M627" s="37"/>
      <c r="N627" s="4"/>
    </row>
    <row r="628" spans="8:8">
      <c r="L628" s="4"/>
      <c r="M628" s="37"/>
      <c r="N628" s="4"/>
    </row>
    <row r="629" spans="8:8">
      <c r="L629" s="4"/>
      <c r="M629" s="37"/>
      <c r="N629" s="4"/>
    </row>
    <row r="630" spans="8:8">
      <c r="L630" s="4"/>
      <c r="M630" s="37"/>
      <c r="N630" s="4"/>
    </row>
    <row r="631" spans="8:8">
      <c r="L631" s="4"/>
      <c r="M631" s="37"/>
      <c r="N631" s="4"/>
    </row>
    <row r="632" spans="8:8">
      <c r="L632" s="4"/>
      <c r="M632" s="37"/>
      <c r="N632" s="4"/>
    </row>
    <row r="633" spans="8:8">
      <c r="L633" s="4"/>
      <c r="M633" s="37"/>
      <c r="N633" s="4"/>
    </row>
    <row r="634" spans="8:8">
      <c r="L634" s="4"/>
      <c r="M634" s="37"/>
      <c r="N634" s="4"/>
    </row>
    <row r="635" spans="8:8">
      <c r="L635" s="4"/>
      <c r="M635" s="37"/>
      <c r="N635" s="4"/>
    </row>
    <row r="636" spans="8:8">
      <c r="L636" s="4"/>
      <c r="M636" s="37"/>
      <c r="N636" s="4"/>
    </row>
    <row r="637" spans="8:8">
      <c r="L637" s="4"/>
      <c r="M637" s="37"/>
      <c r="N637" s="4"/>
    </row>
    <row r="638" spans="8:8">
      <c r="L638" s="4"/>
      <c r="M638" s="37"/>
      <c r="N638" s="4"/>
    </row>
    <row r="639" spans="8:8">
      <c r="L639" s="4"/>
      <c r="M639" s="37"/>
      <c r="N639" s="4"/>
    </row>
    <row r="640" spans="8:8">
      <c r="L640" s="4"/>
      <c r="M640" s="37"/>
      <c r="N640" s="4"/>
    </row>
    <row r="641" spans="8:8">
      <c r="L641" s="4"/>
      <c r="M641" s="37"/>
      <c r="N641" s="4"/>
    </row>
    <row r="642" spans="8:8">
      <c r="L642" s="4"/>
      <c r="M642" s="37"/>
      <c r="N642" s="4"/>
    </row>
    <row r="643" spans="8:8">
      <c r="L643" s="4"/>
      <c r="M643" s="37"/>
      <c r="N643" s="4"/>
    </row>
    <row r="644" spans="8:8">
      <c r="L644" s="4"/>
      <c r="M644" s="37"/>
      <c r="N644" s="4"/>
    </row>
    <row r="645" spans="8:8">
      <c r="L645" s="4"/>
      <c r="M645" s="37"/>
      <c r="N645" s="4"/>
    </row>
    <row r="646" spans="8:8">
      <c r="L646" s="4"/>
      <c r="M646" s="37"/>
      <c r="N646" s="4"/>
    </row>
    <row r="647" spans="8:8">
      <c r="L647" s="4"/>
      <c r="M647" s="37"/>
      <c r="N647" s="4"/>
    </row>
    <row r="648" spans="8:8">
      <c r="L648" s="4"/>
      <c r="M648" s="37"/>
      <c r="N648" s="4"/>
    </row>
    <row r="649" spans="8:8">
      <c r="L649" s="4"/>
      <c r="M649" s="37"/>
      <c r="N649" s="4"/>
    </row>
    <row r="650" spans="8:8">
      <c r="L650" s="4"/>
      <c r="M650" s="37"/>
      <c r="N650" s="4"/>
    </row>
    <row r="651" spans="8:8">
      <c r="L651" s="4"/>
      <c r="M651" s="37"/>
      <c r="N651" s="4"/>
    </row>
    <row r="652" spans="8:8">
      <c r="L652" s="4"/>
      <c r="M652" s="37"/>
      <c r="N652" s="4"/>
    </row>
    <row r="653" spans="8:8">
      <c r="L653" s="4"/>
      <c r="M653" s="37"/>
      <c r="N653" s="4"/>
    </row>
    <row r="654" spans="8:8">
      <c r="L654" s="4"/>
      <c r="M654" s="37"/>
      <c r="N654" s="4"/>
    </row>
    <row r="655" spans="8:8">
      <c r="L655" s="4"/>
      <c r="M655" s="37"/>
      <c r="N655" s="4"/>
    </row>
    <row r="656" spans="8:8">
      <c r="L656" s="4"/>
      <c r="M656" s="37"/>
      <c r="N656" s="4"/>
    </row>
    <row r="657" spans="8:8">
      <c r="L657" s="4"/>
      <c r="M657" s="37"/>
      <c r="N657" s="4"/>
    </row>
    <row r="658" spans="8:8">
      <c r="L658" s="4"/>
      <c r="M658" s="37"/>
      <c r="N658" s="4"/>
    </row>
    <row r="659" spans="8:8">
      <c r="L659" s="4"/>
      <c r="M659" s="37"/>
      <c r="N659" s="4"/>
    </row>
    <row r="660" spans="8:8">
      <c r="L660" s="4"/>
      <c r="M660" s="37"/>
      <c r="N660" s="4"/>
    </row>
    <row r="661" spans="8:8">
      <c r="L661" s="4"/>
      <c r="M661" s="37"/>
      <c r="N661" s="4"/>
    </row>
    <row r="662" spans="8:8">
      <c r="L662" s="4"/>
      <c r="M662" s="37"/>
      <c r="N662" s="4"/>
    </row>
    <row r="663" spans="8:8">
      <c r="L663" s="4"/>
      <c r="M663" s="37"/>
      <c r="N663" s="4"/>
    </row>
    <row r="664" spans="8:8">
      <c r="L664" s="4"/>
      <c r="M664" s="37"/>
      <c r="N664" s="4"/>
    </row>
    <row r="665" spans="8:8">
      <c r="L665" s="4"/>
      <c r="M665" s="37"/>
      <c r="N665" s="4"/>
    </row>
    <row r="666" spans="8:8">
      <c r="L666" s="4"/>
      <c r="M666" s="37"/>
      <c r="N666" s="4"/>
    </row>
    <row r="667" spans="8:8">
      <c r="L667" s="4"/>
      <c r="M667" s="37"/>
      <c r="N667" s="4"/>
    </row>
    <row r="668" spans="8:8">
      <c r="L668" s="4"/>
      <c r="M668" s="37"/>
      <c r="N668" s="4"/>
    </row>
    <row r="669" spans="8:8">
      <c r="L669" s="4"/>
      <c r="M669" s="37"/>
      <c r="N669" s="4"/>
    </row>
    <row r="670" spans="8:8">
      <c r="L670" s="4"/>
      <c r="M670" s="37"/>
      <c r="N670" s="4"/>
    </row>
    <row r="671" spans="8:8">
      <c r="L671" s="4"/>
      <c r="M671" s="37"/>
      <c r="N671" s="4"/>
    </row>
    <row r="672" spans="8:8">
      <c r="L672" s="4"/>
      <c r="M672" s="37"/>
      <c r="N672" s="4"/>
    </row>
    <row r="673" spans="8:8">
      <c r="L673" s="4"/>
      <c r="M673" s="37"/>
      <c r="N673" s="4"/>
    </row>
    <row r="674" spans="8:8">
      <c r="L674" s="4"/>
      <c r="M674" s="37"/>
      <c r="N674" s="4"/>
    </row>
    <row r="675" spans="8:8">
      <c r="L675" s="4"/>
      <c r="M675" s="37"/>
      <c r="N675" s="4"/>
    </row>
    <row r="676" spans="8:8">
      <c r="L676" s="4"/>
      <c r="M676" s="37"/>
      <c r="N676" s="4"/>
    </row>
    <row r="677" spans="8:8">
      <c r="L677" s="4"/>
      <c r="M677" s="37"/>
      <c r="N677" s="4"/>
    </row>
    <row r="678" spans="8:8">
      <c r="L678" s="4"/>
      <c r="M678" s="37"/>
      <c r="N678" s="4"/>
    </row>
    <row r="679" spans="8:8">
      <c r="L679" s="4"/>
      <c r="M679" s="37"/>
      <c r="N679" s="4"/>
    </row>
    <row r="680" spans="8:8">
      <c r="L680" s="4"/>
      <c r="M680" s="37"/>
      <c r="N680" s="4"/>
    </row>
    <row r="681" spans="8:8">
      <c r="L681" s="4"/>
      <c r="M681" s="37"/>
      <c r="N681" s="4"/>
    </row>
    <row r="682" spans="8:8">
      <c r="L682" s="4"/>
      <c r="M682" s="37"/>
      <c r="N682" s="4"/>
    </row>
    <row r="683" spans="8:8">
      <c r="L683" s="4"/>
      <c r="M683" s="37"/>
      <c r="N683" s="4"/>
    </row>
    <row r="684" spans="8:8">
      <c r="L684" s="4"/>
      <c r="M684" s="37"/>
      <c r="N684" s="4"/>
    </row>
    <row r="685" spans="8:8">
      <c r="L685" s="4"/>
      <c r="M685" s="37"/>
      <c r="N685" s="4"/>
    </row>
    <row r="686" spans="8:8">
      <c r="L686" s="4"/>
      <c r="M686" s="37"/>
      <c r="N686" s="4"/>
    </row>
    <row r="687" spans="8:8">
      <c r="L687" s="4"/>
      <c r="M687" s="37"/>
      <c r="N687" s="4"/>
    </row>
    <row r="688" spans="8:8">
      <c r="L688" s="4"/>
      <c r="M688" s="37"/>
      <c r="N688" s="4"/>
    </row>
    <row r="689" spans="8:8">
      <c r="L689" s="4"/>
      <c r="M689" s="37"/>
      <c r="N689" s="4"/>
    </row>
    <row r="690" spans="8:8">
      <c r="L690" s="4"/>
      <c r="M690" s="37"/>
      <c r="N690" s="4"/>
    </row>
    <row r="691" spans="8:8">
      <c r="L691" s="4"/>
      <c r="M691" s="37"/>
      <c r="N691" s="4"/>
    </row>
    <row r="692" spans="8:8">
      <c r="L692" s="4"/>
      <c r="M692" s="37"/>
      <c r="N692" s="4"/>
    </row>
    <row r="693" spans="8:8">
      <c r="L693" s="4"/>
      <c r="M693" s="37"/>
      <c r="N693" s="4"/>
    </row>
    <row r="694" spans="8:8">
      <c r="L694" s="4"/>
      <c r="M694" s="37"/>
      <c r="N694" s="4"/>
    </row>
    <row r="695" spans="8:8">
      <c r="L695" s="4"/>
      <c r="M695" s="37"/>
      <c r="N695" s="4"/>
    </row>
    <row r="696" spans="8:8">
      <c r="L696" s="4"/>
      <c r="M696" s="37"/>
      <c r="N696" s="4"/>
    </row>
    <row r="697" spans="8:8">
      <c r="L697" s="4"/>
      <c r="M697" s="37"/>
      <c r="N697" s="4"/>
    </row>
    <row r="698" spans="8:8">
      <c r="L698" s="4"/>
      <c r="M698" s="37"/>
      <c r="N698" s="4"/>
    </row>
    <row r="699" spans="8:8">
      <c r="L699" s="4"/>
      <c r="M699" s="37"/>
      <c r="N699" s="4"/>
    </row>
    <row r="700" spans="8:8">
      <c r="L700" s="4"/>
      <c r="M700" s="37"/>
      <c r="N700" s="4"/>
    </row>
    <row r="701" spans="8:8">
      <c r="L701" s="4"/>
      <c r="M701" s="37"/>
      <c r="N701" s="4"/>
    </row>
    <row r="702" spans="8:8">
      <c r="L702" s="4"/>
      <c r="M702" s="37"/>
      <c r="N702" s="4"/>
    </row>
    <row r="703" spans="8:8">
      <c r="L703" s="4"/>
      <c r="M703" s="37"/>
      <c r="N703" s="4"/>
    </row>
    <row r="704" spans="8:8">
      <c r="L704" s="4"/>
      <c r="M704" s="37"/>
      <c r="N704" s="4"/>
    </row>
    <row r="705" spans="8:8">
      <c r="L705" s="4"/>
      <c r="M705" s="37"/>
      <c r="N705" s="4"/>
    </row>
    <row r="706" spans="8:8">
      <c r="L706" s="4"/>
      <c r="M706" s="37"/>
      <c r="N706" s="4"/>
    </row>
    <row r="707" spans="8:8">
      <c r="L707" s="4"/>
      <c r="M707" s="37"/>
      <c r="N707" s="4"/>
    </row>
    <row r="708" spans="8:8">
      <c r="L708" s="4"/>
      <c r="M708" s="37"/>
      <c r="N708" s="4"/>
    </row>
    <row r="709" spans="8:8">
      <c r="L709" s="4"/>
      <c r="M709" s="37"/>
      <c r="N709" s="4"/>
    </row>
    <row r="710" spans="8:8">
      <c r="L710" s="4"/>
      <c r="M710" s="37"/>
      <c r="N710" s="4"/>
    </row>
    <row r="711" spans="8:8">
      <c r="L711" s="4"/>
      <c r="M711" s="37"/>
      <c r="N711" s="4"/>
    </row>
    <row r="712" spans="8:8">
      <c r="L712" s="4"/>
      <c r="M712" s="37"/>
      <c r="N712" s="4"/>
    </row>
    <row r="713" spans="8:8">
      <c r="L713" s="4"/>
      <c r="M713" s="37"/>
      <c r="N713" s="4"/>
    </row>
    <row r="714" spans="8:8">
      <c r="L714" s="4"/>
      <c r="M714" s="37"/>
      <c r="N714" s="4"/>
    </row>
    <row r="715" spans="8:8">
      <c r="L715" s="4"/>
      <c r="M715" s="37"/>
      <c r="N715" s="4"/>
    </row>
    <row r="716" spans="8:8">
      <c r="L716" s="4"/>
      <c r="M716" s="37"/>
      <c r="N716" s="4"/>
    </row>
    <row r="717" spans="8:8">
      <c r="L717" s="4"/>
      <c r="M717" s="37"/>
      <c r="N717" s="4"/>
    </row>
    <row r="718" spans="8:8">
      <c r="L718" s="4"/>
      <c r="M718" s="37"/>
      <c r="N718" s="4"/>
    </row>
    <row r="719" spans="8:8">
      <c r="L719" s="4"/>
      <c r="M719" s="37"/>
      <c r="N719" s="4"/>
    </row>
    <row r="720" spans="8:8">
      <c r="L720" s="4"/>
      <c r="M720" s="37"/>
      <c r="N720" s="4"/>
    </row>
    <row r="721" spans="8:8">
      <c r="L721" s="4"/>
      <c r="M721" s="37"/>
      <c r="N721" s="4"/>
    </row>
    <row r="722" spans="8:8">
      <c r="L722" s="4"/>
      <c r="M722" s="37"/>
      <c r="N722" s="4"/>
    </row>
    <row r="723" spans="8:8">
      <c r="L723" s="4"/>
      <c r="M723" s="37"/>
      <c r="N723" s="4"/>
    </row>
    <row r="724" spans="8:8">
      <c r="L724" s="4"/>
      <c r="M724" s="37"/>
      <c r="N724" s="4"/>
    </row>
    <row r="725" spans="8:8">
      <c r="L725" s="4"/>
      <c r="M725" s="37"/>
      <c r="N725" s="4"/>
    </row>
    <row r="726" spans="8:8">
      <c r="L726" s="4"/>
      <c r="M726" s="37"/>
      <c r="N726" s="4"/>
    </row>
    <row r="727" spans="8:8">
      <c r="L727" s="4"/>
      <c r="M727" s="37"/>
      <c r="N727" s="4"/>
    </row>
    <row r="728" spans="8:8">
      <c r="L728" s="4"/>
      <c r="M728" s="37"/>
      <c r="N728" s="4"/>
    </row>
    <row r="729" spans="8:8">
      <c r="L729" s="4"/>
      <c r="M729" s="37"/>
      <c r="N729" s="4"/>
    </row>
    <row r="730" spans="8:8">
      <c r="L730" s="4"/>
      <c r="M730" s="37"/>
      <c r="N730" s="4"/>
    </row>
    <row r="731" spans="8:8">
      <c r="L731" s="4"/>
      <c r="M731" s="37"/>
      <c r="N731" s="4"/>
    </row>
    <row r="732" spans="8:8">
      <c r="L732" s="4"/>
      <c r="M732" s="37"/>
      <c r="N732" s="4"/>
    </row>
    <row r="733" spans="8:8">
      <c r="L733" s="4"/>
      <c r="M733" s="37"/>
      <c r="N733" s="4"/>
    </row>
    <row r="734" spans="8:8">
      <c r="L734" s="4"/>
      <c r="M734" s="37"/>
      <c r="N734" s="4"/>
    </row>
    <row r="735" spans="8:8">
      <c r="L735" s="4"/>
      <c r="M735" s="37"/>
      <c r="N735" s="4"/>
    </row>
    <row r="736" spans="8:8">
      <c r="L736" s="4"/>
      <c r="M736" s="37"/>
      <c r="N736" s="4"/>
    </row>
    <row r="737" spans="8:8">
      <c r="L737" s="4"/>
      <c r="M737" s="37"/>
      <c r="N737" s="4"/>
    </row>
    <row r="738" spans="8:8">
      <c r="L738" s="4"/>
      <c r="M738" s="37"/>
      <c r="N738" s="4"/>
    </row>
    <row r="739" spans="8:8">
      <c r="L739" s="4"/>
      <c r="M739" s="37"/>
      <c r="N739" s="4"/>
    </row>
    <row r="740" spans="8:8">
      <c r="L740" s="4"/>
      <c r="M740" s="37"/>
      <c r="N740" s="4"/>
    </row>
    <row r="741" spans="8:8">
      <c r="L741" s="4"/>
      <c r="M741" s="37"/>
      <c r="N741" s="4"/>
    </row>
    <row r="742" spans="8:8">
      <c r="L742" s="4"/>
      <c r="M742" s="37"/>
      <c r="N742" s="4"/>
    </row>
    <row r="743" spans="8:8">
      <c r="L743" s="4"/>
      <c r="M743" s="37"/>
      <c r="N743" s="4"/>
    </row>
    <row r="744" spans="8:8">
      <c r="L744" s="4"/>
      <c r="M744" s="37"/>
      <c r="N744" s="4"/>
    </row>
    <row r="745" spans="8:8">
      <c r="L745" s="4"/>
      <c r="M745" s="37"/>
      <c r="N745" s="4"/>
    </row>
    <row r="746" spans="8:8">
      <c r="L746" s="4"/>
      <c r="M746" s="37"/>
      <c r="N746" s="4"/>
    </row>
    <row r="747" spans="8:8">
      <c r="L747" s="4"/>
      <c r="M747" s="37"/>
      <c r="N747" s="4"/>
    </row>
    <row r="748" spans="8:8">
      <c r="L748" s="4"/>
      <c r="M748" s="37"/>
      <c r="N748" s="4"/>
    </row>
    <row r="749" spans="8:8">
      <c r="L749" s="4"/>
      <c r="M749" s="37"/>
      <c r="N749" s="4"/>
    </row>
    <row r="750" spans="8:8">
      <c r="L750" s="4"/>
      <c r="M750" s="37"/>
      <c r="N750" s="4"/>
    </row>
    <row r="751" spans="8:8">
      <c r="L751" s="4"/>
      <c r="M751" s="37"/>
      <c r="N751" s="4"/>
    </row>
    <row r="752" spans="8:8">
      <c r="L752" s="4"/>
      <c r="M752" s="37"/>
      <c r="N752" s="4"/>
    </row>
    <row r="753" spans="8:8">
      <c r="L753" s="4"/>
      <c r="M753" s="37"/>
      <c r="N753" s="4"/>
    </row>
    <row r="754" spans="8:8">
      <c r="L754" s="4"/>
      <c r="M754" s="37"/>
      <c r="N754" s="4"/>
    </row>
    <row r="755" spans="8:8">
      <c r="L755" s="4"/>
      <c r="M755" s="37"/>
      <c r="N755" s="4"/>
    </row>
    <row r="756" spans="8:8">
      <c r="L756" s="4"/>
      <c r="M756" s="37"/>
      <c r="N756" s="4"/>
    </row>
    <row r="757" spans="8:8">
      <c r="L757" s="4"/>
      <c r="M757" s="37"/>
      <c r="N757" s="4"/>
    </row>
    <row r="758" spans="8:8">
      <c r="L758" s="4"/>
      <c r="M758" s="37"/>
      <c r="N758" s="4"/>
    </row>
    <row r="759" spans="8:8">
      <c r="L759" s="4"/>
      <c r="M759" s="37"/>
      <c r="N759" s="4"/>
    </row>
    <row r="760" spans="8:8">
      <c r="L760" s="4"/>
      <c r="M760" s="37"/>
      <c r="N760" s="4"/>
    </row>
    <row r="761" spans="8:8">
      <c r="L761" s="4"/>
      <c r="M761" s="37"/>
      <c r="N761" s="4"/>
    </row>
    <row r="762" spans="8:8">
      <c r="L762" s="4"/>
      <c r="M762" s="37"/>
      <c r="N762" s="4"/>
    </row>
    <row r="763" spans="8:8">
      <c r="L763" s="4"/>
      <c r="M763" s="37"/>
      <c r="N763" s="4"/>
    </row>
    <row r="764" spans="8:8">
      <c r="L764" s="4"/>
      <c r="M764" s="37"/>
      <c r="N764" s="4"/>
    </row>
    <row r="765" spans="8:8">
      <c r="L765" s="4"/>
      <c r="M765" s="37"/>
      <c r="N765" s="4"/>
    </row>
    <row r="766" spans="8:8">
      <c r="L766" s="4"/>
      <c r="M766" s="37"/>
      <c r="N766" s="4"/>
    </row>
    <row r="767" spans="8:8">
      <c r="L767" s="4"/>
      <c r="M767" s="37"/>
      <c r="N767" s="4"/>
    </row>
    <row r="768" spans="8:8">
      <c r="L768" s="4"/>
      <c r="M768" s="37"/>
      <c r="N768" s="4"/>
    </row>
    <row r="769" spans="8:8">
      <c r="L769" s="4"/>
      <c r="M769" s="37"/>
      <c r="N769" s="4"/>
    </row>
    <row r="770" spans="8:8">
      <c r="L770" s="4"/>
      <c r="M770" s="37"/>
      <c r="N770" s="4"/>
    </row>
    <row r="771" spans="8:8">
      <c r="L771" s="4"/>
      <c r="M771" s="37"/>
      <c r="N771" s="4"/>
    </row>
    <row r="772" spans="8:8">
      <c r="L772" s="4"/>
      <c r="M772" s="37"/>
      <c r="N772" s="4"/>
    </row>
    <row r="773" spans="8:8">
      <c r="L773" s="4"/>
      <c r="M773" s="37"/>
      <c r="N773" s="4"/>
    </row>
    <row r="774" spans="8:8">
      <c r="L774" s="4"/>
      <c r="M774" s="37"/>
      <c r="N774" s="4"/>
    </row>
    <row r="775" spans="8:8">
      <c r="L775" s="4"/>
      <c r="M775" s="37"/>
      <c r="N775" s="4"/>
    </row>
    <row r="776" spans="8:8">
      <c r="L776" s="4"/>
      <c r="M776" s="37"/>
      <c r="N776" s="4"/>
    </row>
    <row r="777" spans="8:8">
      <c r="L777" s="4"/>
      <c r="M777" s="37"/>
      <c r="N777" s="4"/>
    </row>
    <row r="778" spans="8:8">
      <c r="L778" s="4"/>
      <c r="M778" s="37"/>
      <c r="N778" s="4"/>
    </row>
    <row r="779" spans="8:8">
      <c r="L779" s="4"/>
      <c r="M779" s="37"/>
      <c r="N779" s="4"/>
    </row>
    <row r="780" spans="8:8">
      <c r="L780" s="4"/>
      <c r="M780" s="37"/>
      <c r="N780" s="4"/>
    </row>
    <row r="781" spans="8:8">
      <c r="L781" s="4"/>
      <c r="M781" s="37"/>
      <c r="N781" s="4"/>
    </row>
    <row r="782" spans="8:8">
      <c r="L782" s="4"/>
      <c r="M782" s="37"/>
      <c r="N782" s="4"/>
    </row>
    <row r="783" spans="8:8">
      <c r="L783" s="4"/>
      <c r="M783" s="37"/>
      <c r="N783" s="4"/>
    </row>
    <row r="784" spans="8:8">
      <c r="L784" s="4"/>
      <c r="M784" s="37"/>
      <c r="N784" s="4"/>
    </row>
    <row r="785" spans="8:8">
      <c r="L785" s="4"/>
      <c r="M785" s="37"/>
      <c r="N785" s="4"/>
    </row>
    <row r="786" spans="8:8">
      <c r="L786" s="4"/>
      <c r="M786" s="37"/>
      <c r="N786" s="4"/>
    </row>
    <row r="787" spans="8:8">
      <c r="L787" s="4"/>
      <c r="M787" s="37"/>
      <c r="N787" s="4"/>
    </row>
    <row r="788" spans="8:8">
      <c r="L788" s="4"/>
      <c r="M788" s="37"/>
      <c r="N788" s="4"/>
    </row>
    <row r="789" spans="8:8">
      <c r="L789" s="4"/>
      <c r="M789" s="37"/>
      <c r="N789" s="4"/>
    </row>
    <row r="790" spans="8:8">
      <c r="L790" s="4"/>
      <c r="M790" s="37"/>
      <c r="N790" s="4"/>
    </row>
    <row r="791" spans="8:8">
      <c r="L791" s="4"/>
      <c r="M791" s="37"/>
      <c r="N791" s="4"/>
    </row>
    <row r="792" spans="8:8">
      <c r="L792" s="4"/>
      <c r="M792" s="37"/>
      <c r="N792" s="4"/>
    </row>
    <row r="793" spans="8:8">
      <c r="L793" s="4"/>
      <c r="M793" s="37"/>
      <c r="N793" s="4"/>
    </row>
    <row r="794" spans="8:8">
      <c r="L794" s="4"/>
      <c r="M794" s="37"/>
      <c r="N794" s="4"/>
    </row>
    <row r="795" spans="8:8">
      <c r="L795" s="4"/>
      <c r="M795" s="37"/>
      <c r="N795" s="4"/>
    </row>
    <row r="796" spans="8:8">
      <c r="L796" s="4"/>
      <c r="M796" s="37"/>
      <c r="N796" s="4"/>
    </row>
    <row r="797" spans="8:8">
      <c r="L797" s="4"/>
      <c r="M797" s="37"/>
      <c r="N797" s="4"/>
    </row>
    <row r="798" spans="8:8">
      <c r="L798" s="4"/>
      <c r="M798" s="37"/>
      <c r="N798" s="4"/>
    </row>
    <row r="799" spans="8:8">
      <c r="L799" s="4"/>
      <c r="M799" s="37"/>
      <c r="N799" s="4"/>
    </row>
    <row r="800" spans="8:8">
      <c r="L800" s="4"/>
      <c r="M800" s="37"/>
      <c r="N800" s="4"/>
    </row>
    <row r="801" spans="8:8">
      <c r="L801" s="4"/>
      <c r="M801" s="37"/>
      <c r="N801" s="4"/>
    </row>
    <row r="802" spans="8:8">
      <c r="L802" s="4"/>
      <c r="M802" s="37"/>
      <c r="N802" s="4"/>
    </row>
    <row r="803" spans="8:8">
      <c r="L803" s="4"/>
      <c r="M803" s="37"/>
      <c r="N803" s="4"/>
    </row>
    <row r="804" spans="8:8">
      <c r="L804" s="4"/>
      <c r="M804" s="37"/>
      <c r="N804" s="4"/>
    </row>
    <row r="805" spans="8:8">
      <c r="L805" s="4"/>
      <c r="M805" s="37"/>
      <c r="N805" s="4"/>
    </row>
    <row r="806" spans="8:8">
      <c r="L806" s="4"/>
      <c r="M806" s="37"/>
      <c r="N806" s="4"/>
    </row>
    <row r="807" spans="8:8">
      <c r="L807" s="4"/>
      <c r="M807" s="37"/>
      <c r="N807" s="4"/>
    </row>
    <row r="808" spans="8:8">
      <c r="L808" s="4"/>
      <c r="M808" s="37"/>
      <c r="N808" s="4"/>
    </row>
    <row r="809" spans="8:8">
      <c r="L809" s="4"/>
      <c r="M809" s="37"/>
      <c r="N809" s="4"/>
    </row>
    <row r="810" spans="8:8">
      <c r="L810" s="4"/>
      <c r="M810" s="37"/>
      <c r="N810" s="4"/>
    </row>
    <row r="811" spans="8:8">
      <c r="L811" s="4"/>
      <c r="M811" s="37"/>
      <c r="N811" s="4"/>
    </row>
    <row r="812" spans="8:8">
      <c r="L812" s="4"/>
      <c r="M812" s="37"/>
      <c r="N812" s="4"/>
    </row>
    <row r="813" spans="8:8">
      <c r="L813" s="4"/>
      <c r="M813" s="37"/>
      <c r="N813" s="4"/>
    </row>
    <row r="814" spans="8:8">
      <c r="L814" s="4"/>
      <c r="M814" s="37"/>
      <c r="N814" s="4"/>
    </row>
    <row r="815" spans="8:8">
      <c r="L815" s="4"/>
      <c r="M815" s="37"/>
      <c r="N815" s="4"/>
    </row>
    <row r="816" spans="8:8">
      <c r="L816" s="4"/>
      <c r="M816" s="37"/>
      <c r="N816" s="4"/>
    </row>
    <row r="817" spans="8:8">
      <c r="L817" s="4"/>
      <c r="M817" s="37"/>
      <c r="N817" s="4"/>
    </row>
    <row r="818" spans="8:8">
      <c r="L818" s="4"/>
      <c r="M818" s="37"/>
      <c r="N818" s="4"/>
    </row>
    <row r="819" spans="8:8">
      <c r="L819" s="4"/>
      <c r="M819" s="37"/>
      <c r="N819" s="4"/>
    </row>
    <row r="820" spans="8:8">
      <c r="L820" s="4"/>
      <c r="M820" s="37"/>
      <c r="N820" s="4"/>
    </row>
    <row r="821" spans="8:8">
      <c r="L821" s="4"/>
      <c r="M821" s="37"/>
      <c r="N821" s="4"/>
    </row>
    <row r="822" spans="8:8">
      <c r="L822" s="4"/>
      <c r="M822" s="37"/>
      <c r="N822" s="4"/>
    </row>
    <row r="823" spans="8:8">
      <c r="L823" s="4"/>
      <c r="M823" s="37"/>
      <c r="N823" s="4"/>
    </row>
    <row r="824" spans="8:8">
      <c r="L824" s="4"/>
      <c r="M824" s="37"/>
      <c r="N824" s="4"/>
    </row>
    <row r="825" spans="8:8">
      <c r="L825" s="4"/>
      <c r="M825" s="37"/>
      <c r="N825" s="4"/>
    </row>
    <row r="826" spans="8:8">
      <c r="L826" s="4"/>
      <c r="M826" s="37"/>
      <c r="N826" s="4"/>
    </row>
    <row r="827" spans="8:8">
      <c r="L827" s="4"/>
      <c r="M827" s="37"/>
      <c r="N827" s="4"/>
    </row>
    <row r="828" spans="8:8">
      <c r="L828" s="4"/>
      <c r="M828" s="37"/>
      <c r="N828" s="4"/>
    </row>
    <row r="829" spans="8:8">
      <c r="L829" s="4"/>
      <c r="M829" s="37"/>
      <c r="N829" s="4"/>
    </row>
    <row r="830" spans="8:8">
      <c r="L830" s="4"/>
      <c r="M830" s="37"/>
      <c r="N830" s="4"/>
    </row>
    <row r="831" spans="8:8">
      <c r="L831" s="4"/>
      <c r="M831" s="37"/>
      <c r="N831" s="4"/>
    </row>
    <row r="832" spans="8:8">
      <c r="L832" s="4"/>
      <c r="M832" s="37"/>
      <c r="N832" s="4"/>
    </row>
    <row r="833" spans="8:8">
      <c r="L833" s="4"/>
      <c r="M833" s="37"/>
      <c r="N833" s="4"/>
    </row>
    <row r="834" spans="8:8">
      <c r="L834" s="4"/>
      <c r="M834" s="37"/>
      <c r="N834" s="4"/>
    </row>
    <row r="835" spans="8:8">
      <c r="L835" s="4"/>
      <c r="M835" s="37"/>
      <c r="N835" s="4"/>
    </row>
    <row r="836" spans="8:8">
      <c r="L836" s="4"/>
      <c r="M836" s="37"/>
      <c r="N836" s="4"/>
    </row>
    <row r="837" spans="8:8">
      <c r="L837" s="4"/>
      <c r="M837" s="37"/>
      <c r="N837" s="4"/>
    </row>
    <row r="838" spans="8:8">
      <c r="L838" s="4"/>
      <c r="M838" s="37"/>
      <c r="N838" s="4"/>
    </row>
    <row r="839" spans="8:8">
      <c r="L839" s="4"/>
      <c r="M839" s="37"/>
      <c r="N839" s="4"/>
    </row>
    <row r="840" spans="8:8">
      <c r="L840" s="4"/>
      <c r="M840" s="37"/>
      <c r="N840" s="4"/>
    </row>
    <row r="841" spans="8:8">
      <c r="L841" s="4"/>
      <c r="M841" s="37"/>
      <c r="N841" s="4"/>
    </row>
    <row r="842" spans="8:8">
      <c r="L842" s="4"/>
      <c r="M842" s="37"/>
      <c r="N842" s="4"/>
    </row>
    <row r="843" spans="8:8">
      <c r="L843" s="4"/>
      <c r="M843" s="37"/>
      <c r="N843" s="4"/>
    </row>
    <row r="844" spans="8:8">
      <c r="L844" s="4"/>
      <c r="M844" s="37"/>
      <c r="N844" s="4"/>
    </row>
    <row r="845" spans="8:8">
      <c r="L845" s="4"/>
      <c r="M845" s="37"/>
      <c r="N845" s="4"/>
    </row>
    <row r="846" spans="8:8">
      <c r="L846" s="4"/>
      <c r="M846" s="37"/>
      <c r="N846" s="4"/>
    </row>
    <row r="847" spans="8:8">
      <c r="L847" s="4"/>
      <c r="M847" s="37"/>
      <c r="N847" s="4"/>
    </row>
    <row r="848" spans="8:8">
      <c r="L848" s="4"/>
      <c r="M848" s="37"/>
      <c r="N848" s="4"/>
    </row>
    <row r="849" spans="8:8">
      <c r="L849" s="4"/>
      <c r="M849" s="37"/>
      <c r="N849" s="4"/>
    </row>
    <row r="850" spans="8:8">
      <c r="L850" s="4"/>
      <c r="M850" s="37"/>
      <c r="N850" s="4"/>
    </row>
    <row r="851" spans="8:8">
      <c r="L851" s="4"/>
      <c r="M851" s="37"/>
      <c r="N851" s="4"/>
    </row>
    <row r="852" spans="8:8">
      <c r="L852" s="4"/>
      <c r="M852" s="37"/>
      <c r="N852" s="4"/>
    </row>
    <row r="853" spans="8:8">
      <c r="L853" s="4"/>
      <c r="M853" s="37"/>
      <c r="N853" s="4"/>
    </row>
    <row r="854" spans="8:8">
      <c r="L854" s="4"/>
      <c r="M854" s="37"/>
      <c r="N854" s="4"/>
    </row>
    <row r="855" spans="8:8">
      <c r="L855" s="4"/>
      <c r="M855" s="37"/>
      <c r="N855" s="4"/>
    </row>
    <row r="856" spans="8:8">
      <c r="L856" s="4"/>
      <c r="M856" s="37"/>
      <c r="N856" s="4"/>
    </row>
    <row r="857" spans="8:8">
      <c r="L857" s="4"/>
      <c r="M857" s="37"/>
      <c r="N857" s="4"/>
    </row>
    <row r="858" spans="8:8">
      <c r="L858" s="4"/>
      <c r="M858" s="37"/>
      <c r="N858" s="4"/>
    </row>
    <row r="859" spans="8:8">
      <c r="L859" s="4"/>
      <c r="M859" s="37"/>
      <c r="N859" s="4"/>
    </row>
    <row r="860" spans="8:8">
      <c r="L860" s="4"/>
      <c r="M860" s="37"/>
      <c r="N860" s="4"/>
    </row>
    <row r="861" spans="8:8">
      <c r="L861" s="4"/>
      <c r="M861" s="37"/>
      <c r="N861" s="4"/>
    </row>
    <row r="862" spans="8:8">
      <c r="L862" s="4"/>
      <c r="M862" s="37"/>
      <c r="N862" s="4"/>
    </row>
    <row r="863" spans="8:8">
      <c r="L863" s="4"/>
      <c r="M863" s="37"/>
      <c r="N863" s="4"/>
    </row>
    <row r="864" spans="8:8">
      <c r="L864" s="4"/>
      <c r="M864" s="37"/>
      <c r="N864" s="4"/>
    </row>
    <row r="865" spans="8:8">
      <c r="L865" s="4"/>
      <c r="M865" s="37"/>
      <c r="N865" s="4"/>
    </row>
    <row r="866" spans="8:8">
      <c r="L866" s="4"/>
      <c r="M866" s="37"/>
      <c r="N866" s="4"/>
    </row>
    <row r="867" spans="8:8">
      <c r="L867" s="4"/>
      <c r="M867" s="37"/>
      <c r="N867" s="4"/>
    </row>
    <row r="868" spans="8:8">
      <c r="L868" s="4"/>
      <c r="M868" s="37"/>
      <c r="N868" s="4"/>
    </row>
    <row r="869" spans="8:8">
      <c r="L869" s="4"/>
      <c r="M869" s="37"/>
      <c r="N869" s="4"/>
    </row>
    <row r="870" spans="8:8">
      <c r="L870" s="4"/>
      <c r="M870" s="37"/>
      <c r="N870" s="4"/>
    </row>
    <row r="871" spans="8:8">
      <c r="L871" s="4"/>
      <c r="M871" s="37"/>
      <c r="N871" s="4"/>
    </row>
    <row r="872" spans="8:8">
      <c r="L872" s="4"/>
      <c r="M872" s="37"/>
      <c r="N872" s="4"/>
    </row>
    <row r="873" spans="8:8">
      <c r="L873" s="4"/>
      <c r="M873" s="37"/>
      <c r="N873" s="4"/>
    </row>
    <row r="874" spans="8:8">
      <c r="L874" s="4"/>
      <c r="M874" s="37"/>
      <c r="N874" s="4"/>
    </row>
    <row r="875" spans="8:8">
      <c r="L875" s="4"/>
      <c r="M875" s="37"/>
      <c r="N875" s="4"/>
    </row>
    <row r="876" spans="8:8">
      <c r="L876" s="4"/>
      <c r="M876" s="37"/>
      <c r="N876" s="4"/>
    </row>
    <row r="877" spans="8:8">
      <c r="L877" s="4"/>
      <c r="M877" s="37"/>
      <c r="N877" s="4"/>
    </row>
    <row r="878" spans="8:8">
      <c r="L878" s="4"/>
      <c r="M878" s="37"/>
      <c r="N878" s="4"/>
    </row>
    <row r="879" spans="8:8">
      <c r="L879" s="4"/>
      <c r="M879" s="37"/>
      <c r="N879" s="4"/>
    </row>
    <row r="880" spans="8:8">
      <c r="L880" s="4"/>
      <c r="M880" s="37"/>
      <c r="N880" s="4"/>
    </row>
    <row r="881" spans="8:8">
      <c r="L881" s="4"/>
      <c r="M881" s="37"/>
      <c r="N881" s="4"/>
    </row>
    <row r="882" spans="8:8">
      <c r="L882" s="4"/>
      <c r="M882" s="37"/>
      <c r="N882" s="4"/>
    </row>
    <row r="883" spans="8:8">
      <c r="L883" s="4"/>
      <c r="M883" s="37"/>
      <c r="N883" s="4"/>
    </row>
    <row r="884" spans="8:8">
      <c r="L884" s="4"/>
      <c r="M884" s="37"/>
      <c r="N884" s="4"/>
    </row>
    <row r="885" spans="8:8">
      <c r="L885" s="4"/>
      <c r="M885" s="37"/>
      <c r="N885" s="4"/>
    </row>
    <row r="886" spans="8:8">
      <c r="L886" s="4"/>
      <c r="M886" s="37"/>
      <c r="N886" s="4"/>
    </row>
    <row r="887" spans="8:8">
      <c r="L887" s="4"/>
      <c r="M887" s="37"/>
      <c r="N887" s="4"/>
    </row>
    <row r="888" spans="8:8">
      <c r="L888" s="4"/>
      <c r="M888" s="37"/>
      <c r="N888" s="4"/>
    </row>
    <row r="889" spans="8:8">
      <c r="L889" s="4"/>
      <c r="M889" s="37"/>
      <c r="N889" s="4"/>
    </row>
    <row r="890" spans="8:8">
      <c r="L890" s="4"/>
      <c r="M890" s="37"/>
      <c r="N890" s="4"/>
    </row>
    <row r="891" spans="8:8">
      <c r="L891" s="4"/>
      <c r="M891" s="37"/>
      <c r="N891" s="4"/>
    </row>
    <row r="892" spans="8:8">
      <c r="L892" s="4"/>
      <c r="M892" s="37"/>
      <c r="N892" s="4"/>
    </row>
    <row r="893" spans="8:8">
      <c r="L893" s="4"/>
      <c r="M893" s="37"/>
      <c r="N893" s="4"/>
    </row>
    <row r="894" spans="8:8">
      <c r="L894" s="4"/>
      <c r="M894" s="37"/>
      <c r="N894" s="4"/>
    </row>
    <row r="895" spans="8:8">
      <c r="L895" s="4"/>
      <c r="M895" s="37"/>
      <c r="N895" s="4"/>
    </row>
    <row r="896" spans="8:8">
      <c r="L896" s="4"/>
      <c r="M896" s="37"/>
      <c r="N896" s="4"/>
    </row>
    <row r="897" spans="8:8">
      <c r="L897" s="4"/>
      <c r="M897" s="37"/>
      <c r="N897" s="4"/>
    </row>
    <row r="898" spans="8:8">
      <c r="L898" s="4"/>
      <c r="M898" s="37"/>
      <c r="N898" s="4"/>
    </row>
    <row r="899" spans="8:8">
      <c r="L899" s="4"/>
      <c r="M899" s="37"/>
      <c r="N899" s="4"/>
    </row>
    <row r="900" spans="8:8">
      <c r="L900" s="4"/>
      <c r="M900" s="37"/>
      <c r="N900" s="4"/>
    </row>
    <row r="901" spans="8:8">
      <c r="L901" s="4"/>
      <c r="M901" s="37"/>
      <c r="N901" s="4"/>
    </row>
    <row r="902" spans="8:8">
      <c r="L902" s="4"/>
      <c r="M902" s="37"/>
      <c r="N902" s="4"/>
    </row>
    <row r="903" spans="8:8">
      <c r="L903" s="4"/>
      <c r="M903" s="37"/>
      <c r="N903" s="4"/>
    </row>
    <row r="904" spans="8:8">
      <c r="L904" s="4"/>
      <c r="M904" s="37"/>
      <c r="N904" s="4"/>
    </row>
    <row r="905" spans="8:8">
      <c r="L905" s="4"/>
      <c r="M905" s="37"/>
      <c r="N905" s="4"/>
    </row>
    <row r="906" spans="8:8">
      <c r="L906" s="4"/>
      <c r="M906" s="37"/>
      <c r="N906" s="4"/>
    </row>
    <row r="907" spans="8:8">
      <c r="L907" s="4"/>
      <c r="M907" s="37"/>
      <c r="N907" s="4"/>
    </row>
    <row r="908" spans="8:8">
      <c r="L908" s="4"/>
      <c r="M908" s="37"/>
      <c r="N908" s="4"/>
    </row>
    <row r="909" spans="8:8">
      <c r="L909" s="4"/>
      <c r="M909" s="37"/>
      <c r="N909" s="4"/>
    </row>
    <row r="910" spans="8:8">
      <c r="L910" s="4"/>
      <c r="M910" s="37"/>
      <c r="N910" s="4"/>
    </row>
    <row r="911" spans="8:8">
      <c r="L911" s="4"/>
      <c r="M911" s="37"/>
      <c r="N911" s="4"/>
    </row>
    <row r="912" spans="8:8">
      <c r="L912" s="4"/>
      <c r="M912" s="37"/>
      <c r="N912" s="4"/>
    </row>
    <row r="913" spans="8:8">
      <c r="L913" s="4"/>
      <c r="M913" s="37"/>
      <c r="N913" s="4"/>
    </row>
    <row r="914" spans="8:8">
      <c r="L914" s="4"/>
      <c r="M914" s="37"/>
      <c r="N914" s="4"/>
    </row>
    <row r="915" spans="8:8">
      <c r="L915" s="4"/>
      <c r="M915" s="37"/>
      <c r="N915" s="4"/>
    </row>
    <row r="916" spans="8:8">
      <c r="L916" s="4"/>
      <c r="M916" s="37"/>
      <c r="N916" s="4"/>
    </row>
    <row r="917" spans="8:8">
      <c r="L917" s="4"/>
      <c r="M917" s="37"/>
      <c r="N917" s="4"/>
    </row>
    <row r="918" spans="8:8">
      <c r="L918" s="4"/>
      <c r="M918" s="37"/>
      <c r="N918" s="4"/>
    </row>
    <row r="919" spans="8:8">
      <c r="L919" s="4"/>
      <c r="M919" s="37"/>
      <c r="N919" s="4"/>
    </row>
    <row r="920" spans="8:8">
      <c r="L920" s="4"/>
      <c r="M920" s="37"/>
      <c r="N920" s="4"/>
    </row>
    <row r="921" spans="8:8">
      <c r="L921" s="4"/>
      <c r="M921" s="37"/>
      <c r="N921" s="4"/>
    </row>
    <row r="922" spans="8:8">
      <c r="L922" s="4"/>
      <c r="M922" s="37"/>
      <c r="N922" s="4"/>
    </row>
    <row r="923" spans="8:8">
      <c r="L923" s="4"/>
      <c r="M923" s="37"/>
      <c r="N923" s="4"/>
    </row>
    <row r="924" spans="8:8">
      <c r="L924" s="4"/>
      <c r="M924" s="37"/>
      <c r="N924" s="4"/>
    </row>
    <row r="925" spans="8:8">
      <c r="L925" s="4"/>
      <c r="M925" s="37"/>
      <c r="N925" s="4"/>
    </row>
    <row r="926" spans="8:8">
      <c r="L926" s="4"/>
      <c r="M926" s="37"/>
      <c r="N926" s="4"/>
    </row>
    <row r="927" spans="8:8">
      <c r="L927" s="4"/>
      <c r="M927" s="37"/>
      <c r="N927" s="4"/>
    </row>
    <row r="928" spans="8:8">
      <c r="L928" s="4"/>
      <c r="M928" s="37"/>
      <c r="N928" s="4"/>
    </row>
    <row r="929" spans="8:8">
      <c r="L929" s="4"/>
      <c r="M929" s="37"/>
      <c r="N929" s="4"/>
    </row>
    <row r="930" spans="8:8">
      <c r="L930" s="4"/>
      <c r="M930" s="37"/>
      <c r="N930" s="4"/>
    </row>
    <row r="931" spans="8:8">
      <c r="L931" s="4"/>
      <c r="M931" s="37"/>
      <c r="N931" s="4"/>
    </row>
    <row r="932" spans="8:8">
      <c r="L932" s="4"/>
      <c r="M932" s="37"/>
      <c r="N932" s="4"/>
    </row>
    <row r="933" spans="8:8">
      <c r="L933" s="4"/>
      <c r="M933" s="37"/>
      <c r="N933" s="4"/>
    </row>
    <row r="934" spans="8:8">
      <c r="L934" s="4"/>
      <c r="M934" s="37"/>
      <c r="N934" s="4"/>
    </row>
    <row r="935" spans="8:8">
      <c r="L935" s="4"/>
      <c r="M935" s="37"/>
      <c r="N935" s="4"/>
    </row>
    <row r="936" spans="8:8">
      <c r="L936" s="4"/>
      <c r="M936" s="37"/>
      <c r="N936" s="4"/>
    </row>
    <row r="937" spans="8:8">
      <c r="L937" s="4"/>
      <c r="M937" s="37"/>
      <c r="N937" s="4"/>
    </row>
    <row r="938" spans="8:8">
      <c r="L938" s="4"/>
      <c r="M938" s="37"/>
      <c r="N938" s="4"/>
    </row>
    <row r="939" spans="8:8">
      <c r="L939" s="4"/>
      <c r="M939" s="37"/>
      <c r="N939" s="4"/>
    </row>
    <row r="940" spans="8:8">
      <c r="L940" s="4"/>
      <c r="M940" s="37"/>
      <c r="N940" s="4"/>
    </row>
    <row r="941" spans="8:8">
      <c r="L941" s="4"/>
      <c r="M941" s="37"/>
      <c r="N941" s="4"/>
    </row>
    <row r="942" spans="8:8">
      <c r="L942" s="4"/>
      <c r="M942" s="37"/>
      <c r="N942" s="4"/>
    </row>
    <row r="943" spans="8:8">
      <c r="L943" s="4"/>
      <c r="M943" s="37"/>
      <c r="N943" s="4"/>
    </row>
    <row r="944" spans="8:8">
      <c r="L944" s="4"/>
      <c r="M944" s="37"/>
      <c r="N944" s="4"/>
    </row>
    <row r="945" spans="8:8">
      <c r="L945" s="4"/>
      <c r="M945" s="37"/>
      <c r="N945" s="4"/>
    </row>
    <row r="946" spans="8:8">
      <c r="L946" s="4"/>
      <c r="M946" s="37"/>
      <c r="N946" s="4"/>
    </row>
    <row r="947" spans="8:8">
      <c r="L947" s="4"/>
      <c r="M947" s="37"/>
      <c r="N947" s="4"/>
    </row>
    <row r="948" spans="8:8">
      <c r="L948" s="4"/>
      <c r="M948" s="37"/>
      <c r="N948" s="4"/>
    </row>
    <row r="949" spans="8:8">
      <c r="L949" s="4"/>
      <c r="M949" s="37"/>
      <c r="N949" s="4"/>
    </row>
    <row r="950" spans="8:8">
      <c r="L950" s="4"/>
      <c r="M950" s="37"/>
      <c r="N950" s="4"/>
    </row>
    <row r="951" spans="8:8">
      <c r="L951" s="4"/>
      <c r="M951" s="37"/>
      <c r="N951" s="4"/>
    </row>
    <row r="952" spans="8:8">
      <c r="L952" s="4"/>
      <c r="M952" s="37"/>
      <c r="N952" s="4"/>
    </row>
    <row r="953" spans="8:8">
      <c r="L953" s="4"/>
      <c r="M953" s="37"/>
      <c r="N953" s="4"/>
    </row>
    <row r="954" spans="8:8">
      <c r="L954" s="4"/>
      <c r="M954" s="37"/>
      <c r="N954" s="4"/>
    </row>
    <row r="955" spans="8:8">
      <c r="L955" s="4"/>
      <c r="M955" s="37"/>
      <c r="N955" s="4"/>
    </row>
    <row r="956" spans="8:8">
      <c r="L956" s="4"/>
      <c r="M956" s="37"/>
      <c r="N956" s="4"/>
    </row>
    <row r="957" spans="8:8">
      <c r="L957" s="4"/>
      <c r="M957" s="37"/>
      <c r="N957" s="4"/>
    </row>
    <row r="958" spans="8:8">
      <c r="L958" s="4"/>
      <c r="M958" s="37"/>
      <c r="N958" s="4"/>
    </row>
    <row r="959" spans="8:8">
      <c r="L959" s="4"/>
      <c r="M959" s="37"/>
      <c r="N959" s="4"/>
    </row>
    <row r="960" spans="8:8">
      <c r="L960" s="4"/>
      <c r="M960" s="37"/>
      <c r="N960" s="4"/>
    </row>
    <row r="961" spans="8:8">
      <c r="L961" s="4"/>
      <c r="M961" s="37"/>
      <c r="N961" s="4"/>
    </row>
    <row r="962" spans="8:8">
      <c r="L962" s="4"/>
      <c r="M962" s="37"/>
      <c r="N962" s="4"/>
    </row>
    <row r="963" spans="8:8">
      <c r="L963" s="4"/>
      <c r="M963" s="37"/>
      <c r="N963" s="4"/>
    </row>
    <row r="964" spans="8:8">
      <c r="L964" s="4"/>
      <c r="M964" s="37"/>
      <c r="N964" s="4"/>
    </row>
    <row r="965" spans="8:8">
      <c r="L965" s="4"/>
      <c r="M965" s="37"/>
      <c r="N965" s="4"/>
    </row>
    <row r="966" spans="8:8">
      <c r="L966" s="4"/>
      <c r="M966" s="37"/>
      <c r="N966" s="4"/>
    </row>
    <row r="967" spans="8:8">
      <c r="L967" s="4"/>
      <c r="M967" s="37"/>
      <c r="N967" s="4"/>
    </row>
    <row r="968" spans="8:8">
      <c r="L968" s="4"/>
      <c r="M968" s="37"/>
      <c r="N968" s="4"/>
    </row>
    <row r="969" spans="8:8">
      <c r="L969" s="4"/>
      <c r="M969" s="37"/>
      <c r="N969" s="4"/>
    </row>
    <row r="970" spans="8:8">
      <c r="L970" s="4"/>
      <c r="M970" s="37"/>
      <c r="N970" s="4"/>
    </row>
    <row r="971" spans="8:8">
      <c r="L971" s="4"/>
      <c r="M971" s="37"/>
      <c r="N971" s="4"/>
    </row>
    <row r="972" spans="8:8">
      <c r="L972" s="4"/>
      <c r="M972" s="37"/>
      <c r="N972" s="4"/>
    </row>
    <row r="973" spans="8:8">
      <c r="L973" s="4"/>
      <c r="M973" s="37"/>
      <c r="N973" s="4"/>
    </row>
    <row r="974" spans="8:8">
      <c r="L974" s="4"/>
      <c r="M974" s="37"/>
      <c r="N974" s="4"/>
    </row>
    <row r="975" spans="8:8">
      <c r="L975" s="4"/>
      <c r="M975" s="37"/>
      <c r="N975" s="4"/>
    </row>
    <row r="976" spans="8:8">
      <c r="L976" s="4"/>
      <c r="M976" s="37"/>
      <c r="N976" s="4"/>
    </row>
    <row r="977" spans="8:8">
      <c r="L977" s="4"/>
      <c r="M977" s="37"/>
      <c r="N977" s="4"/>
    </row>
    <row r="978" spans="8:8">
      <c r="L978" s="4"/>
      <c r="M978" s="37"/>
      <c r="N978" s="4"/>
    </row>
    <row r="979" spans="8:8">
      <c r="L979" s="4"/>
      <c r="M979" s="37"/>
      <c r="N979" s="4"/>
    </row>
    <row r="980" spans="8:8">
      <c r="L980" s="4"/>
      <c r="M980" s="37"/>
      <c r="N980" s="4"/>
    </row>
    <row r="981" spans="8:8">
      <c r="L981" s="4"/>
      <c r="M981" s="37"/>
      <c r="N981" s="4"/>
    </row>
    <row r="982" spans="8:8">
      <c r="L982" s="4"/>
      <c r="M982" s="37"/>
      <c r="N982" s="4"/>
    </row>
    <row r="983" spans="8:8">
      <c r="L983" s="4"/>
      <c r="M983" s="37"/>
      <c r="N983" s="4"/>
    </row>
    <row r="984" spans="8:8">
      <c r="L984" s="4"/>
      <c r="M984" s="37"/>
      <c r="N984" s="4"/>
    </row>
    <row r="985" spans="8:8">
      <c r="L985" s="4"/>
      <c r="M985" s="37"/>
      <c r="N985" s="4"/>
    </row>
    <row r="986" spans="8:8">
      <c r="L986" s="4"/>
      <c r="M986" s="37"/>
      <c r="N986" s="4"/>
    </row>
    <row r="987" spans="8:8">
      <c r="L987" s="4"/>
      <c r="M987" s="37"/>
      <c r="N987" s="4"/>
    </row>
    <row r="988" spans="8:8">
      <c r="L988" s="4"/>
      <c r="M988" s="37"/>
      <c r="N988" s="4"/>
    </row>
    <row r="989" spans="8:8">
      <c r="L989" s="4"/>
      <c r="M989" s="37"/>
      <c r="N989" s="4"/>
    </row>
    <row r="990" spans="8:8">
      <c r="L990" s="4"/>
      <c r="M990" s="37"/>
      <c r="N990" s="4"/>
    </row>
    <row r="991" spans="8:8">
      <c r="L991" s="4"/>
      <c r="M991" s="37"/>
      <c r="N991" s="4"/>
    </row>
    <row r="992" spans="8:8">
      <c r="L992" s="4"/>
      <c r="M992" s="37"/>
      <c r="N992" s="4"/>
    </row>
    <row r="993" spans="8:8">
      <c r="L993" s="4"/>
      <c r="M993" s="37"/>
      <c r="N993" s="4"/>
    </row>
    <row r="994" spans="8:8">
      <c r="L994" s="4"/>
      <c r="M994" s="37"/>
      <c r="N994" s="4"/>
    </row>
    <row r="995" spans="8:8">
      <c r="L995" s="4"/>
      <c r="M995" s="37"/>
      <c r="N995" s="4"/>
    </row>
    <row r="996" spans="8:8">
      <c r="L996" s="4"/>
      <c r="M996" s="37"/>
      <c r="N996" s="4"/>
    </row>
    <row r="997" spans="8:8">
      <c r="L997" s="4"/>
      <c r="M997" s="37"/>
      <c r="N997" s="4"/>
    </row>
    <row r="998" spans="8:8">
      <c r="L998" s="4"/>
      <c r="M998" s="37"/>
      <c r="N998" s="4"/>
    </row>
    <row r="999" spans="8:8">
      <c r="L999" s="4"/>
      <c r="M999" s="37"/>
      <c r="N999" s="4"/>
    </row>
    <row r="1000" spans="8:8">
      <c r="L1000" s="4"/>
      <c r="M1000" s="37"/>
      <c r="N1000" s="4"/>
    </row>
    <row r="1001" spans="8:8">
      <c r="L1001" s="4"/>
      <c r="M1001" s="37"/>
      <c r="N1001" s="4"/>
    </row>
    <row r="1002" spans="8:8">
      <c r="L1002" s="4"/>
      <c r="M1002" s="37"/>
      <c r="N1002" s="4"/>
    </row>
    <row r="1003" spans="8:8">
      <c r="L1003" s="4"/>
      <c r="M1003" s="37"/>
      <c r="N1003" s="4"/>
    </row>
    <row r="1004" spans="8:8">
      <c r="L1004" s="4"/>
      <c r="M1004" s="37"/>
      <c r="N1004" s="4"/>
    </row>
    <row r="1005" spans="8:8">
      <c r="L1005" s="4"/>
      <c r="M1005" s="37"/>
      <c r="N1005" s="4"/>
    </row>
    <row r="1006" spans="8:8">
      <c r="L1006" s="4"/>
      <c r="M1006" s="37"/>
      <c r="N1006" s="4"/>
    </row>
    <row r="1007" spans="8:8">
      <c r="L1007" s="4"/>
      <c r="M1007" s="37"/>
      <c r="N1007" s="4"/>
    </row>
    <row r="1008" spans="8:8">
      <c r="L1008" s="4"/>
      <c r="M1008" s="37"/>
      <c r="N1008" s="4"/>
    </row>
    <row r="1009" spans="8:8">
      <c r="L1009" s="4"/>
      <c r="M1009" s="37"/>
      <c r="N1009" s="4"/>
    </row>
    <row r="1010" spans="8:8">
      <c r="L1010" s="4"/>
      <c r="M1010" s="37"/>
      <c r="N1010" s="4"/>
    </row>
    <row r="1011" spans="8:8">
      <c r="L1011" s="4"/>
      <c r="M1011" s="37"/>
      <c r="N1011" s="4"/>
    </row>
    <row r="1012" spans="8:8">
      <c r="L1012" s="4"/>
      <c r="M1012" s="37"/>
      <c r="N1012" s="4"/>
    </row>
    <row r="1013" spans="8:8">
      <c r="L1013" s="4"/>
      <c r="M1013" s="37"/>
      <c r="N1013" s="4"/>
    </row>
    <row r="1014" spans="8:8">
      <c r="L1014" s="4"/>
      <c r="M1014" s="37"/>
      <c r="N1014" s="4"/>
    </row>
    <row r="1015" spans="8:8">
      <c r="L1015" s="4"/>
      <c r="M1015" s="37"/>
      <c r="N1015" s="4"/>
    </row>
    <row r="1016" spans="8:8">
      <c r="L1016" s="4"/>
      <c r="M1016" s="37"/>
      <c r="N1016" s="4"/>
    </row>
    <row r="1017" spans="8:8">
      <c r="L1017" s="4"/>
      <c r="M1017" s="37"/>
      <c r="N1017" s="4"/>
    </row>
    <row r="1018" spans="8:8">
      <c r="L1018" s="4"/>
      <c r="M1018" s="37"/>
      <c r="N1018" s="4"/>
    </row>
    <row r="1019" spans="8:8">
      <c r="L1019" s="4"/>
      <c r="M1019" s="37"/>
      <c r="N1019" s="4"/>
    </row>
    <row r="1020" spans="8:8">
      <c r="L1020" s="4"/>
      <c r="M1020" s="37"/>
      <c r="N1020" s="4"/>
    </row>
    <row r="1021" spans="8:8">
      <c r="L1021" s="4"/>
      <c r="M1021" s="37"/>
      <c r="N1021" s="4"/>
    </row>
    <row r="1022" spans="8:8">
      <c r="L1022" s="4"/>
      <c r="M1022" s="37"/>
      <c r="N1022" s="4"/>
    </row>
    <row r="1023" spans="8:8">
      <c r="L1023" s="4"/>
      <c r="M1023" s="37"/>
      <c r="N1023" s="4"/>
    </row>
    <row r="1024" spans="8:8">
      <c r="L1024" s="4"/>
      <c r="M1024" s="37"/>
      <c r="N1024" s="4"/>
    </row>
    <row r="1025" spans="8:8">
      <c r="L1025" s="4"/>
      <c r="M1025" s="37"/>
      <c r="N1025" s="4"/>
    </row>
    <row r="1026" spans="8:8">
      <c r="L1026" s="4"/>
      <c r="M1026" s="37"/>
      <c r="N1026" s="4"/>
    </row>
    <row r="1027" spans="8:8">
      <c r="L1027" s="4"/>
      <c r="M1027" s="37"/>
      <c r="N1027" s="4"/>
    </row>
    <row r="1028" spans="8:8">
      <c r="L1028" s="4"/>
      <c r="M1028" s="37"/>
      <c r="N1028" s="4"/>
    </row>
    <row r="1029" spans="8:8">
      <c r="L1029" s="4"/>
      <c r="M1029" s="37"/>
      <c r="N1029" s="4"/>
    </row>
    <row r="1030" spans="8:8">
      <c r="L1030" s="4"/>
      <c r="M1030" s="37"/>
      <c r="N1030" s="4"/>
    </row>
    <row r="1031" spans="8:8">
      <c r="L1031" s="4"/>
      <c r="M1031" s="37"/>
      <c r="N1031" s="4"/>
    </row>
    <row r="1032" spans="8:8">
      <c r="L1032" s="4"/>
      <c r="M1032" s="37"/>
      <c r="N1032" s="4"/>
    </row>
    <row r="1033" spans="8:8">
      <c r="L1033" s="4"/>
      <c r="M1033" s="37"/>
      <c r="N1033" s="4"/>
    </row>
    <row r="1034" spans="8:8">
      <c r="L1034" s="4"/>
      <c r="M1034" s="37"/>
      <c r="N1034" s="4"/>
    </row>
    <row r="1035" spans="8:8">
      <c r="L1035" s="4"/>
      <c r="M1035" s="37"/>
      <c r="N1035" s="4"/>
    </row>
    <row r="1036" spans="8:8">
      <c r="L1036" s="4"/>
      <c r="M1036" s="37"/>
      <c r="N1036" s="4"/>
    </row>
    <row r="1037" spans="8:8">
      <c r="L1037" s="4"/>
      <c r="M1037" s="37"/>
      <c r="N1037" s="4"/>
    </row>
    <row r="1038" spans="8:8">
      <c r="L1038" s="4"/>
      <c r="M1038" s="37"/>
      <c r="N1038" s="4"/>
    </row>
    <row r="1039" spans="8:8">
      <c r="L1039" s="4"/>
      <c r="M1039" s="37"/>
      <c r="N1039" s="4"/>
    </row>
    <row r="1040" spans="8:8">
      <c r="L1040" s="4"/>
      <c r="M1040" s="37"/>
      <c r="N1040" s="4"/>
    </row>
    <row r="1041" spans="8:8">
      <c r="L1041" s="4"/>
      <c r="M1041" s="37"/>
      <c r="N1041" s="4"/>
    </row>
    <row r="1042" spans="8:8">
      <c r="L1042" s="4"/>
      <c r="M1042" s="37"/>
      <c r="N1042" s="4"/>
    </row>
    <row r="1043" spans="8:8">
      <c r="L1043" s="4"/>
      <c r="M1043" s="37"/>
      <c r="N1043" s="4"/>
    </row>
    <row r="1044" spans="8:8">
      <c r="L1044" s="4"/>
      <c r="M1044" s="37"/>
      <c r="N1044" s="4"/>
    </row>
    <row r="1045" spans="8:8">
      <c r="L1045" s="4"/>
      <c r="M1045" s="37"/>
      <c r="N1045" s="4"/>
    </row>
    <row r="1046" spans="8:8">
      <c r="L1046" s="4"/>
      <c r="M1046" s="37"/>
      <c r="N1046" s="4"/>
    </row>
    <row r="1047" spans="8:8">
      <c r="L1047" s="4"/>
      <c r="M1047" s="37"/>
      <c r="N1047" s="4"/>
    </row>
    <row r="1048" spans="8:8">
      <c r="L1048" s="4"/>
      <c r="M1048" s="37"/>
      <c r="N1048" s="4"/>
    </row>
    <row r="1049" spans="8:8">
      <c r="L1049" s="4"/>
      <c r="M1049" s="37"/>
      <c r="N1049" s="4"/>
    </row>
    <row r="1050" spans="8:8">
      <c r="L1050" s="4"/>
      <c r="M1050" s="37"/>
      <c r="N1050" s="4"/>
    </row>
    <row r="1051" spans="8:8">
      <c r="L1051" s="4"/>
      <c r="M1051" s="37"/>
      <c r="N1051" s="4"/>
    </row>
    <row r="1052" spans="8:8">
      <c r="L1052" s="4"/>
      <c r="M1052" s="37"/>
      <c r="N1052" s="4"/>
    </row>
    <row r="1053" spans="8:8">
      <c r="L1053" s="4"/>
      <c r="M1053" s="37"/>
      <c r="N1053" s="4"/>
    </row>
    <row r="1054" spans="8:8">
      <c r="L1054" s="4"/>
      <c r="M1054" s="37"/>
      <c r="N1054" s="4"/>
    </row>
    <row r="1055" spans="8:8">
      <c r="L1055" s="4"/>
      <c r="M1055" s="37"/>
      <c r="N1055" s="4"/>
    </row>
    <row r="1056" spans="8:8">
      <c r="L1056" s="4"/>
      <c r="M1056" s="37"/>
      <c r="N1056" s="4"/>
    </row>
    <row r="1057" spans="8:8">
      <c r="L1057" s="4"/>
      <c r="M1057" s="37"/>
      <c r="N1057" s="4"/>
    </row>
    <row r="1058" spans="8:8">
      <c r="L1058" s="4"/>
      <c r="M1058" s="37"/>
      <c r="N1058" s="4"/>
    </row>
    <row r="1059" spans="8:8">
      <c r="L1059" s="4"/>
      <c r="M1059" s="37"/>
      <c r="N1059" s="4"/>
    </row>
    <row r="1060" spans="8:8">
      <c r="L1060" s="4"/>
      <c r="M1060" s="37"/>
      <c r="N1060" s="4"/>
    </row>
    <row r="1061" spans="8:8">
      <c r="L1061" s="4"/>
      <c r="M1061" s="37"/>
      <c r="N1061" s="4"/>
    </row>
    <row r="1062" spans="8:8">
      <c r="L1062" s="4"/>
      <c r="M1062" s="37"/>
      <c r="N1062" s="4"/>
    </row>
    <row r="1063" spans="8:8">
      <c r="L1063" s="4"/>
      <c r="M1063" s="37"/>
      <c r="N1063" s="4"/>
    </row>
    <row r="1064" spans="8:8">
      <c r="L1064" s="4"/>
      <c r="M1064" s="37"/>
      <c r="N1064" s="4"/>
    </row>
    <row r="1065" spans="8:8">
      <c r="L1065" s="4"/>
      <c r="M1065" s="37"/>
      <c r="N1065" s="4"/>
    </row>
    <row r="1066" spans="8:8">
      <c r="L1066" s="4"/>
      <c r="M1066" s="37"/>
      <c r="N1066" s="4"/>
    </row>
    <row r="1067" spans="8:8">
      <c r="L1067" s="4"/>
      <c r="M1067" s="37"/>
      <c r="N1067" s="4"/>
    </row>
    <row r="1068" spans="8:8">
      <c r="L1068" s="4"/>
      <c r="M1068" s="37"/>
      <c r="N1068" s="4"/>
    </row>
    <row r="1069" spans="8:8">
      <c r="L1069" s="4"/>
      <c r="M1069" s="37"/>
      <c r="N1069" s="4"/>
    </row>
    <row r="1070" spans="8:8">
      <c r="L1070" s="4"/>
      <c r="M1070" s="37"/>
      <c r="N1070" s="4"/>
    </row>
    <row r="1071" spans="8:8">
      <c r="L1071" s="4"/>
      <c r="M1071" s="37"/>
      <c r="N1071" s="4"/>
    </row>
    <row r="1072" spans="8:8">
      <c r="L1072" s="4"/>
      <c r="M1072" s="37"/>
      <c r="N1072" s="4"/>
    </row>
    <row r="1073" spans="8:8">
      <c r="L1073" s="4"/>
      <c r="M1073" s="37"/>
      <c r="N1073" s="4"/>
    </row>
    <row r="1074" spans="8:8">
      <c r="L1074" s="4"/>
      <c r="M1074" s="37"/>
      <c r="N1074" s="4"/>
    </row>
    <row r="1075" spans="8:8">
      <c r="L1075" s="4"/>
      <c r="M1075" s="37"/>
      <c r="N1075" s="4"/>
    </row>
    <row r="1076" spans="8:8">
      <c r="L1076" s="4"/>
      <c r="M1076" s="37"/>
      <c r="N1076" s="4"/>
    </row>
    <row r="1077" spans="8:8">
      <c r="L1077" s="4"/>
      <c r="M1077" s="37"/>
      <c r="N1077" s="4"/>
    </row>
    <row r="1078" spans="8:8">
      <c r="L1078" s="4"/>
      <c r="M1078" s="37"/>
      <c r="N1078" s="4"/>
    </row>
    <row r="1079" spans="8:8">
      <c r="L1079" s="4"/>
      <c r="M1079" s="37"/>
      <c r="N1079" s="4"/>
    </row>
    <row r="1080" spans="8:8">
      <c r="L1080" s="4"/>
      <c r="M1080" s="37"/>
      <c r="N1080" s="4"/>
    </row>
    <row r="1081" spans="8:8">
      <c r="L1081" s="4"/>
      <c r="M1081" s="37"/>
      <c r="N1081" s="4"/>
    </row>
    <row r="1082" spans="8:8">
      <c r="L1082" s="4"/>
      <c r="M1082" s="37"/>
      <c r="N1082" s="4"/>
    </row>
    <row r="1083" spans="8:8">
      <c r="L1083" s="4"/>
      <c r="M1083" s="37"/>
      <c r="N1083" s="4"/>
    </row>
    <row r="1084" spans="8:8">
      <c r="L1084" s="4"/>
      <c r="M1084" s="37"/>
      <c r="N1084" s="4"/>
    </row>
    <row r="1085" spans="8:8">
      <c r="L1085" s="4"/>
      <c r="M1085" s="37"/>
      <c r="N1085" s="4"/>
    </row>
    <row r="1086" spans="8:8">
      <c r="L1086" s="4"/>
      <c r="M1086" s="37"/>
      <c r="N1086" s="4"/>
    </row>
    <row r="1087" spans="8:8">
      <c r="L1087" s="4"/>
      <c r="M1087" s="37"/>
      <c r="N1087" s="4"/>
    </row>
    <row r="1088" spans="8:8">
      <c r="L1088" s="4"/>
      <c r="M1088" s="37"/>
      <c r="N1088" s="4"/>
    </row>
    <row r="1089" spans="8:8">
      <c r="L1089" s="4"/>
      <c r="M1089" s="37"/>
      <c r="N1089" s="4"/>
    </row>
    <row r="1090" spans="8:8">
      <c r="L1090" s="4"/>
      <c r="M1090" s="37"/>
      <c r="N1090" s="4"/>
    </row>
    <row r="1091" spans="8:8">
      <c r="L1091" s="4"/>
      <c r="M1091" s="37"/>
      <c r="N1091" s="4"/>
    </row>
    <row r="1092" spans="8:8">
      <c r="L1092" s="4"/>
      <c r="M1092" s="37"/>
      <c r="N1092" s="4"/>
    </row>
    <row r="1093" spans="8:8">
      <c r="L1093" s="4"/>
      <c r="M1093" s="37"/>
      <c r="N1093" s="4"/>
    </row>
    <row r="1094" spans="8:8">
      <c r="L1094" s="4"/>
      <c r="M1094" s="37"/>
      <c r="N1094" s="4"/>
    </row>
    <row r="1095" spans="8:8">
      <c r="L1095" s="4"/>
      <c r="M1095" s="37"/>
      <c r="N1095" s="4"/>
    </row>
    <row r="1096" spans="8:8">
      <c r="L1096" s="4"/>
      <c r="M1096" s="37"/>
      <c r="N1096" s="4"/>
    </row>
    <row r="1097" spans="8:8">
      <c r="L1097" s="4"/>
      <c r="M1097" s="37"/>
      <c r="N1097" s="4"/>
    </row>
    <row r="1098" spans="8:8">
      <c r="L1098" s="4"/>
      <c r="M1098" s="37"/>
      <c r="N1098" s="4"/>
    </row>
    <row r="1099" spans="8:8">
      <c r="L1099" s="4"/>
      <c r="M1099" s="37"/>
      <c r="N1099" s="4"/>
    </row>
    <row r="1100" spans="8:8">
      <c r="L1100" s="4"/>
      <c r="M1100" s="37"/>
      <c r="N1100" s="4"/>
    </row>
    <row r="1101" spans="8:8">
      <c r="L1101" s="4"/>
      <c r="M1101" s="37"/>
      <c r="N1101" s="4"/>
    </row>
    <row r="1102" spans="8:8">
      <c r="L1102" s="4"/>
      <c r="M1102" s="37"/>
      <c r="N1102" s="4"/>
    </row>
    <row r="1103" spans="8:8">
      <c r="L1103" s="4"/>
      <c r="M1103" s="37"/>
      <c r="N1103" s="4"/>
    </row>
    <row r="1104" spans="8:8">
      <c r="L1104" s="4"/>
      <c r="M1104" s="37"/>
      <c r="N1104" s="4"/>
    </row>
    <row r="1105" spans="8:8">
      <c r="L1105" s="4"/>
      <c r="M1105" s="37"/>
      <c r="N1105" s="4"/>
    </row>
    <row r="1106" spans="8:8">
      <c r="L1106" s="4"/>
      <c r="M1106" s="37"/>
      <c r="N1106" s="4"/>
    </row>
    <row r="1107" spans="8:8">
      <c r="L1107" s="4"/>
      <c r="M1107" s="37"/>
      <c r="N1107" s="4"/>
    </row>
    <row r="1108" spans="8:8">
      <c r="L1108" s="4"/>
      <c r="M1108" s="37"/>
      <c r="N1108" s="4"/>
    </row>
    <row r="1109" spans="8:8">
      <c r="L1109" s="4"/>
      <c r="M1109" s="37"/>
      <c r="N1109" s="4"/>
    </row>
    <row r="1110" spans="8:8">
      <c r="L1110" s="4"/>
      <c r="M1110" s="37"/>
      <c r="N1110" s="4"/>
    </row>
    <row r="1111" spans="8:8">
      <c r="L1111" s="4"/>
      <c r="M1111" s="37"/>
      <c r="N1111" s="4"/>
    </row>
    <row r="1112" spans="8:8">
      <c r="L1112" s="4"/>
      <c r="M1112" s="37"/>
      <c r="N1112" s="4"/>
    </row>
    <row r="1113" spans="8:8">
      <c r="L1113" s="4"/>
      <c r="M1113" s="37"/>
      <c r="N1113" s="4"/>
    </row>
    <row r="1114" spans="8:8">
      <c r="L1114" s="4"/>
      <c r="M1114" s="37"/>
      <c r="N1114" s="4"/>
    </row>
    <row r="1115" spans="8:8">
      <c r="L1115" s="4"/>
      <c r="M1115" s="37"/>
      <c r="N1115" s="4"/>
    </row>
    <row r="1116" spans="8:8">
      <c r="L1116" s="4"/>
      <c r="M1116" s="37"/>
      <c r="N1116" s="4"/>
    </row>
    <row r="1117" spans="8:8">
      <c r="L1117" s="4"/>
      <c r="M1117" s="37"/>
      <c r="N1117" s="4"/>
    </row>
    <row r="1118" spans="8:8">
      <c r="L1118" s="4"/>
      <c r="M1118" s="37"/>
      <c r="N1118" s="4"/>
    </row>
    <row r="1119" spans="8:8">
      <c r="L1119" s="4"/>
      <c r="M1119" s="37"/>
      <c r="N1119" s="4"/>
    </row>
    <row r="1120" spans="8:8">
      <c r="L1120" s="4"/>
      <c r="M1120" s="37"/>
      <c r="N1120" s="4"/>
    </row>
    <row r="1121" spans="8:8">
      <c r="L1121" s="4"/>
      <c r="M1121" s="37"/>
      <c r="N1121" s="4"/>
    </row>
    <row r="1122" spans="8:8">
      <c r="L1122" s="4"/>
      <c r="M1122" s="37"/>
      <c r="N1122" s="4"/>
    </row>
    <row r="1123" spans="8:8">
      <c r="L1123" s="4"/>
      <c r="M1123" s="37"/>
      <c r="N1123" s="4"/>
    </row>
    <row r="1124" spans="8:8">
      <c r="L1124" s="4"/>
      <c r="M1124" s="37"/>
      <c r="N1124" s="4"/>
    </row>
    <row r="1125" spans="8:8">
      <c r="L1125" s="4"/>
      <c r="M1125" s="37"/>
      <c r="N1125" s="4"/>
    </row>
    <row r="1126" spans="8:8">
      <c r="L1126" s="4"/>
      <c r="M1126" s="37"/>
      <c r="N1126" s="4"/>
    </row>
    <row r="1127" spans="8:8">
      <c r="L1127" s="4"/>
      <c r="M1127" s="37"/>
      <c r="N1127" s="4"/>
    </row>
    <row r="1128" spans="8:8">
      <c r="L1128" s="4"/>
      <c r="M1128" s="37"/>
      <c r="N1128" s="4"/>
    </row>
    <row r="1129" spans="8:8">
      <c r="L1129" s="4"/>
      <c r="M1129" s="37"/>
      <c r="N1129" s="4"/>
    </row>
    <row r="1130" spans="8:8">
      <c r="L1130" s="4"/>
      <c r="M1130" s="37"/>
      <c r="N1130" s="4"/>
    </row>
    <row r="1131" spans="8:8">
      <c r="L1131" s="4"/>
      <c r="M1131" s="37"/>
      <c r="N1131" s="4"/>
    </row>
    <row r="1132" spans="8:8">
      <c r="L1132" s="4"/>
      <c r="M1132" s="37"/>
      <c r="N1132" s="4"/>
    </row>
    <row r="1133" spans="8:8">
      <c r="L1133" s="4"/>
      <c r="M1133" s="37"/>
      <c r="N1133" s="4"/>
    </row>
    <row r="1134" spans="8:8">
      <c r="L1134" s="4"/>
      <c r="M1134" s="37"/>
      <c r="N1134" s="4"/>
    </row>
    <row r="1135" spans="8:8">
      <c r="L1135" s="4"/>
      <c r="M1135" s="37"/>
      <c r="N1135" s="4"/>
    </row>
    <row r="1136" spans="8:8">
      <c r="L1136" s="4"/>
      <c r="M1136" s="37"/>
      <c r="N1136" s="4"/>
    </row>
    <row r="1137" spans="8:8">
      <c r="L1137" s="4"/>
      <c r="M1137" s="37"/>
      <c r="N1137" s="4"/>
    </row>
    <row r="1138" spans="8:8">
      <c r="L1138" s="4"/>
      <c r="M1138" s="37"/>
      <c r="N1138" s="4"/>
    </row>
    <row r="1139" spans="8:8">
      <c r="L1139" s="4"/>
      <c r="M1139" s="37"/>
      <c r="N1139" s="4"/>
    </row>
    <row r="1140" spans="8:8">
      <c r="L1140" s="4"/>
      <c r="M1140" s="37"/>
      <c r="N1140" s="4"/>
    </row>
    <row r="1141" spans="8:8">
      <c r="L1141" s="4"/>
      <c r="M1141" s="37"/>
      <c r="N1141" s="4"/>
    </row>
    <row r="1142" spans="8:8">
      <c r="L1142" s="4"/>
      <c r="M1142" s="37"/>
      <c r="N1142" s="4"/>
    </row>
    <row r="1143" spans="8:8">
      <c r="L1143" s="4"/>
      <c r="M1143" s="37"/>
      <c r="N1143" s="4"/>
    </row>
    <row r="1144" spans="8:8">
      <c r="L1144" s="4"/>
      <c r="M1144" s="37"/>
      <c r="N1144" s="4"/>
    </row>
    <row r="1145" spans="8:8">
      <c r="L1145" s="4"/>
      <c r="M1145" s="37"/>
      <c r="N1145" s="4"/>
    </row>
    <row r="1146" spans="8:8">
      <c r="L1146" s="4"/>
      <c r="M1146" s="37"/>
      <c r="N1146" s="4"/>
    </row>
    <row r="1147" spans="8:8">
      <c r="L1147" s="4"/>
      <c r="M1147" s="37"/>
      <c r="N1147" s="4"/>
    </row>
    <row r="1148" spans="8:8">
      <c r="L1148" s="4"/>
      <c r="M1148" s="37"/>
      <c r="N1148" s="4"/>
    </row>
    <row r="1149" spans="8:8">
      <c r="L1149" s="4"/>
      <c r="M1149" s="37"/>
      <c r="N1149" s="4"/>
    </row>
    <row r="1150" spans="8:8">
      <c r="L1150" s="4"/>
      <c r="M1150" s="37"/>
      <c r="N1150" s="4"/>
    </row>
    <row r="1151" spans="8:8">
      <c r="L1151" s="4"/>
      <c r="M1151" s="37"/>
      <c r="N1151" s="4"/>
    </row>
    <row r="1152" spans="8:8">
      <c r="L1152" s="4"/>
      <c r="M1152" s="37"/>
      <c r="N1152" s="4"/>
    </row>
    <row r="1153" spans="8:8">
      <c r="L1153" s="4"/>
      <c r="M1153" s="37"/>
      <c r="N1153" s="4"/>
    </row>
    <row r="1154" spans="8:8">
      <c r="L1154" s="4"/>
      <c r="M1154" s="37"/>
      <c r="N1154" s="4"/>
    </row>
    <row r="1155" spans="8:8">
      <c r="L1155" s="4"/>
      <c r="M1155" s="37"/>
      <c r="N1155" s="4"/>
    </row>
    <row r="1156" spans="8:8">
      <c r="L1156" s="4"/>
      <c r="M1156" s="37"/>
      <c r="N1156" s="4"/>
    </row>
    <row r="1157" spans="8:8">
      <c r="L1157" s="4"/>
      <c r="M1157" s="37"/>
      <c r="N1157" s="4"/>
    </row>
    <row r="1158" spans="8:8">
      <c r="L1158" s="4"/>
      <c r="M1158" s="37"/>
      <c r="N1158" s="4"/>
    </row>
    <row r="1159" spans="8:8">
      <c r="L1159" s="4"/>
      <c r="M1159" s="37"/>
      <c r="N1159" s="4"/>
    </row>
    <row r="1160" spans="8:8">
      <c r="L1160" s="4"/>
      <c r="M1160" s="37"/>
      <c r="N1160" s="4"/>
    </row>
    <row r="1161" spans="8:8">
      <c r="L1161" s="4"/>
      <c r="M1161" s="37"/>
      <c r="N1161" s="4"/>
    </row>
    <row r="1162" spans="8:8">
      <c r="L1162" s="4"/>
      <c r="M1162" s="37"/>
      <c r="N1162" s="4"/>
    </row>
    <row r="1163" spans="8:8">
      <c r="L1163" s="4"/>
      <c r="M1163" s="37"/>
      <c r="N1163" s="4"/>
    </row>
    <row r="1164" spans="8:8">
      <c r="L1164" s="4"/>
      <c r="M1164" s="37"/>
      <c r="N1164" s="4"/>
    </row>
    <row r="1165" spans="8:8">
      <c r="L1165" s="4"/>
      <c r="M1165" s="37"/>
      <c r="N1165" s="4"/>
    </row>
    <row r="1166" spans="8:8">
      <c r="L1166" s="4"/>
      <c r="M1166" s="37"/>
      <c r="N1166" s="4"/>
    </row>
    <row r="1167" spans="8:8">
      <c r="L1167" s="4"/>
      <c r="M1167" s="37"/>
      <c r="N1167" s="4"/>
    </row>
    <row r="1168" spans="8:8">
      <c r="L1168" s="4"/>
      <c r="M1168" s="37"/>
      <c r="N1168" s="4"/>
    </row>
    <row r="1169" spans="8:8">
      <c r="L1169" s="4"/>
      <c r="M1169" s="37"/>
      <c r="N1169" s="4"/>
    </row>
    <row r="1170" spans="8:8">
      <c r="L1170" s="4"/>
      <c r="M1170" s="37"/>
      <c r="N1170" s="4"/>
    </row>
    <row r="1171" spans="8:8">
      <c r="L1171" s="4"/>
      <c r="M1171" s="37"/>
      <c r="N1171" s="4"/>
    </row>
    <row r="1172" spans="8:8">
      <c r="L1172" s="4"/>
      <c r="M1172" s="37"/>
      <c r="N1172" s="4"/>
    </row>
    <row r="1173" spans="8:8">
      <c r="L1173" s="4"/>
      <c r="M1173" s="37"/>
      <c r="N1173" s="4"/>
    </row>
    <row r="1174" spans="8:8">
      <c r="L1174" s="4"/>
      <c r="M1174" s="37"/>
      <c r="N1174" s="4"/>
    </row>
    <row r="1175" spans="8:8">
      <c r="L1175" s="4"/>
      <c r="M1175" s="37"/>
      <c r="N1175" s="4"/>
    </row>
    <row r="1176" spans="8:8">
      <c r="L1176" s="4"/>
      <c r="M1176" s="37"/>
      <c r="N1176" s="4"/>
    </row>
    <row r="1177" spans="8:8">
      <c r="L1177" s="4"/>
      <c r="M1177" s="37"/>
      <c r="N1177" s="4"/>
    </row>
    <row r="1178" spans="8:8">
      <c r="L1178" s="4"/>
      <c r="M1178" s="37"/>
      <c r="N1178" s="4"/>
    </row>
    <row r="1179" spans="8:8">
      <c r="L1179" s="4"/>
      <c r="M1179" s="37"/>
      <c r="N1179" s="4"/>
    </row>
    <row r="1180" spans="8:8">
      <c r="L1180" s="4"/>
      <c r="M1180" s="37"/>
      <c r="N1180" s="4"/>
    </row>
    <row r="1181" spans="8:8">
      <c r="L1181" s="4"/>
      <c r="M1181" s="37"/>
      <c r="N1181" s="4"/>
    </row>
    <row r="1182" spans="8:8">
      <c r="L1182" s="4"/>
      <c r="M1182" s="37"/>
      <c r="N1182" s="4"/>
    </row>
    <row r="1183" spans="8:8">
      <c r="L1183" s="4"/>
      <c r="M1183" s="37"/>
      <c r="N1183" s="4"/>
    </row>
    <row r="1184" spans="8:8">
      <c r="L1184" s="4"/>
      <c r="M1184" s="37"/>
      <c r="N1184" s="4"/>
    </row>
    <row r="1185" spans="8:8">
      <c r="L1185" s="4"/>
      <c r="M1185" s="37"/>
      <c r="N1185" s="4"/>
    </row>
    <row r="1186" spans="8:8">
      <c r="L1186" s="4"/>
      <c r="M1186" s="37"/>
      <c r="N1186" s="4"/>
    </row>
    <row r="1187" spans="8:8">
      <c r="L1187" s="4"/>
      <c r="M1187" s="37"/>
      <c r="N1187" s="4"/>
    </row>
    <row r="1188" spans="8:8">
      <c r="L1188" s="4"/>
      <c r="M1188" s="37"/>
      <c r="N1188" s="4"/>
    </row>
    <row r="1189" spans="8:8">
      <c r="L1189" s="4"/>
      <c r="M1189" s="37"/>
      <c r="N1189" s="4"/>
    </row>
    <row r="1190" spans="8:8">
      <c r="L1190" s="4"/>
      <c r="M1190" s="37"/>
      <c r="N1190" s="4"/>
    </row>
    <row r="1191" spans="8:8">
      <c r="L1191" s="4"/>
      <c r="M1191" s="37"/>
      <c r="N1191" s="4"/>
    </row>
    <row r="1192" spans="8:8">
      <c r="L1192" s="4"/>
      <c r="M1192" s="37"/>
      <c r="N1192" s="4"/>
    </row>
    <row r="1193" spans="8:8">
      <c r="L1193" s="4"/>
      <c r="M1193" s="37"/>
      <c r="N1193" s="4"/>
    </row>
    <row r="1194" spans="8:8">
      <c r="L1194" s="4"/>
      <c r="M1194" s="37"/>
      <c r="N1194" s="4"/>
    </row>
    <row r="1195" spans="8:8">
      <c r="L1195" s="4"/>
      <c r="M1195" s="37"/>
      <c r="N1195" s="4"/>
    </row>
    <row r="1196" spans="8:8">
      <c r="L1196" s="4"/>
      <c r="M1196" s="37"/>
      <c r="N1196" s="4"/>
    </row>
    <row r="1197" spans="8:8">
      <c r="L1197" s="4"/>
      <c r="M1197" s="37"/>
      <c r="N1197" s="4"/>
    </row>
    <row r="1198" spans="8:8">
      <c r="L1198" s="4"/>
      <c r="M1198" s="37"/>
      <c r="N1198" s="4"/>
    </row>
    <row r="1199" spans="8:8">
      <c r="L1199" s="4"/>
      <c r="M1199" s="37"/>
      <c r="N1199" s="4"/>
    </row>
    <row r="1200" spans="8:8">
      <c r="L1200" s="4"/>
      <c r="M1200" s="37"/>
      <c r="N1200" s="4"/>
    </row>
    <row r="1201" spans="8:8">
      <c r="L1201" s="4"/>
      <c r="M1201" s="37"/>
      <c r="N1201" s="4"/>
    </row>
    <row r="1202" spans="8:8">
      <c r="L1202" s="4"/>
      <c r="M1202" s="37"/>
      <c r="N1202" s="4"/>
    </row>
    <row r="1203" spans="8:8">
      <c r="L1203" s="4"/>
      <c r="M1203" s="37"/>
      <c r="N1203" s="4"/>
    </row>
    <row r="1204" spans="8:8">
      <c r="L1204" s="4"/>
      <c r="M1204" s="37"/>
      <c r="N1204" s="4"/>
    </row>
    <row r="1205" spans="8:8">
      <c r="L1205" s="4"/>
      <c r="M1205" s="37"/>
      <c r="N1205" s="4"/>
    </row>
    <row r="1206" spans="8:8">
      <c r="L1206" s="4"/>
      <c r="M1206" s="37"/>
      <c r="N1206" s="4"/>
    </row>
    <row r="1207" spans="8:8">
      <c r="L1207" s="4"/>
      <c r="M1207" s="37"/>
      <c r="N1207" s="4"/>
    </row>
    <row r="1208" spans="8:8">
      <c r="L1208" s="4"/>
      <c r="M1208" s="37"/>
      <c r="N1208" s="4"/>
    </row>
    <row r="1209" spans="8:8">
      <c r="L1209" s="4"/>
      <c r="M1209" s="37"/>
      <c r="N1209" s="4"/>
    </row>
    <row r="1210" spans="8:8">
      <c r="L1210" s="4"/>
      <c r="M1210" s="37"/>
      <c r="N1210" s="4"/>
    </row>
    <row r="1211" spans="8:8">
      <c r="L1211" s="4"/>
      <c r="M1211" s="37"/>
      <c r="N1211" s="4"/>
    </row>
    <row r="1212" spans="8:8">
      <c r="L1212" s="4"/>
      <c r="M1212" s="37"/>
      <c r="N1212" s="4"/>
    </row>
    <row r="1213" spans="8:8">
      <c r="L1213" s="4"/>
      <c r="M1213" s="37"/>
      <c r="N1213" s="4"/>
    </row>
    <row r="1214" spans="8:8">
      <c r="L1214" s="4"/>
      <c r="M1214" s="37"/>
      <c r="N1214" s="4"/>
    </row>
    <row r="1215" spans="8:8">
      <c r="L1215" s="4"/>
      <c r="M1215" s="37"/>
      <c r="N1215" s="4"/>
    </row>
    <row r="1216" spans="8:8">
      <c r="L1216" s="4"/>
      <c r="M1216" s="37"/>
      <c r="N1216" s="4"/>
    </row>
    <row r="1217" spans="8:8">
      <c r="L1217" s="4"/>
      <c r="M1217" s="37"/>
      <c r="N1217" s="4"/>
    </row>
    <row r="1218" spans="8:8">
      <c r="L1218" s="4"/>
      <c r="M1218" s="37"/>
      <c r="N1218" s="4"/>
    </row>
    <row r="1219" spans="8:8">
      <c r="L1219" s="4"/>
      <c r="M1219" s="37"/>
      <c r="N1219" s="4"/>
    </row>
    <row r="1220" spans="8:8">
      <c r="L1220" s="4"/>
      <c r="M1220" s="37"/>
      <c r="N1220" s="4"/>
    </row>
    <row r="1221" spans="8:8">
      <c r="L1221" s="4"/>
      <c r="M1221" s="37"/>
      <c r="N1221" s="4"/>
    </row>
    <row r="1222" spans="8:8">
      <c r="L1222" s="4"/>
      <c r="M1222" s="37"/>
      <c r="N1222" s="4"/>
    </row>
    <row r="1223" spans="8:8">
      <c r="L1223" s="4"/>
      <c r="M1223" s="37"/>
      <c r="N1223" s="4"/>
    </row>
    <row r="1224" spans="8:8">
      <c r="L1224" s="4"/>
      <c r="M1224" s="37"/>
      <c r="N1224" s="4"/>
    </row>
    <row r="1225" spans="8:8">
      <c r="L1225" s="4"/>
      <c r="M1225" s="37"/>
      <c r="N1225" s="4"/>
    </row>
    <row r="1226" spans="8:8">
      <c r="L1226" s="4"/>
      <c r="M1226" s="37"/>
      <c r="N1226" s="4"/>
    </row>
    <row r="1227" spans="8:8">
      <c r="L1227" s="4"/>
      <c r="M1227" s="37"/>
      <c r="N1227" s="4"/>
    </row>
    <row r="1228" spans="8:8">
      <c r="L1228" s="4"/>
      <c r="M1228" s="37"/>
      <c r="N1228" s="4"/>
    </row>
    <row r="1229" spans="8:8">
      <c r="L1229" s="4"/>
      <c r="M1229" s="37"/>
      <c r="N1229" s="4"/>
    </row>
    <row r="1230" spans="8:8">
      <c r="L1230" s="4"/>
      <c r="M1230" s="37"/>
      <c r="N1230" s="4"/>
    </row>
    <row r="1231" spans="8:8">
      <c r="L1231" s="4"/>
      <c r="M1231" s="37"/>
      <c r="N1231" s="4"/>
    </row>
    <row r="1232" spans="8:8">
      <c r="L1232" s="4"/>
      <c r="M1232" s="37"/>
      <c r="N1232" s="4"/>
    </row>
    <row r="1233" spans="8:8">
      <c r="L1233" s="4"/>
      <c r="M1233" s="37"/>
      <c r="N1233" s="4"/>
    </row>
    <row r="1234" spans="8:8">
      <c r="L1234" s="4"/>
      <c r="M1234" s="37"/>
      <c r="N1234" s="4"/>
    </row>
    <row r="1235" spans="8:8">
      <c r="L1235" s="4"/>
      <c r="M1235" s="37"/>
      <c r="N1235" s="4"/>
    </row>
    <row r="1236" spans="8:8">
      <c r="L1236" s="4"/>
      <c r="M1236" s="37"/>
      <c r="N1236" s="4"/>
    </row>
    <row r="1237" spans="8:8">
      <c r="L1237" s="4"/>
      <c r="M1237" s="37"/>
      <c r="N1237" s="4"/>
    </row>
    <row r="1238" spans="8:8">
      <c r="L1238" s="4"/>
      <c r="M1238" s="37"/>
      <c r="N1238" s="4"/>
    </row>
    <row r="1239" spans="8:8">
      <c r="L1239" s="4"/>
      <c r="M1239" s="37"/>
      <c r="N1239" s="4"/>
    </row>
    <row r="1240" spans="8:8">
      <c r="L1240" s="4"/>
      <c r="M1240" s="37"/>
      <c r="N1240" s="4"/>
    </row>
    <row r="1241" spans="8:8">
      <c r="L1241" s="4"/>
      <c r="M1241" s="37"/>
      <c r="N1241" s="4"/>
    </row>
    <row r="1242" spans="8:8">
      <c r="L1242" s="4"/>
      <c r="M1242" s="37"/>
      <c r="N1242" s="4"/>
    </row>
    <row r="1243" spans="8:8">
      <c r="L1243" s="4"/>
      <c r="M1243" s="37"/>
      <c r="N1243" s="4"/>
    </row>
    <row r="1244" spans="8:8">
      <c r="L1244" s="4"/>
      <c r="M1244" s="37"/>
      <c r="N1244" s="4"/>
    </row>
    <row r="1245" spans="8:8">
      <c r="L1245" s="4"/>
      <c r="M1245" s="37"/>
      <c r="N1245" s="4"/>
    </row>
    <row r="1246" spans="8:8">
      <c r="L1246" s="4"/>
      <c r="M1246" s="37"/>
      <c r="N1246" s="4"/>
    </row>
    <row r="1247" spans="8:8">
      <c r="L1247" s="4"/>
      <c r="M1247" s="37"/>
      <c r="N1247" s="4"/>
    </row>
    <row r="1248" spans="8:8">
      <c r="L1248" s="4"/>
      <c r="M1248" s="37"/>
      <c r="N1248" s="4"/>
    </row>
    <row r="1249" spans="8:8">
      <c r="L1249" s="4"/>
      <c r="M1249" s="37"/>
      <c r="N1249" s="4"/>
    </row>
    <row r="1250" spans="8:8">
      <c r="L1250" s="4"/>
      <c r="M1250" s="37"/>
      <c r="N1250" s="4"/>
    </row>
    <row r="1251" spans="8:8">
      <c r="L1251" s="4"/>
      <c r="M1251" s="37"/>
      <c r="N1251" s="4"/>
    </row>
    <row r="1252" spans="8:8">
      <c r="L1252" s="4"/>
      <c r="M1252" s="37"/>
      <c r="N1252" s="4"/>
    </row>
    <row r="1253" spans="8:8">
      <c r="L1253" s="4"/>
      <c r="M1253" s="37"/>
      <c r="N1253" s="4"/>
    </row>
    <row r="1254" spans="8:8">
      <c r="L1254" s="4"/>
      <c r="M1254" s="37"/>
      <c r="N1254" s="4"/>
    </row>
    <row r="1255" spans="8:8">
      <c r="L1255" s="4"/>
      <c r="M1255" s="37"/>
      <c r="N1255" s="4"/>
    </row>
    <row r="1256" spans="8:8">
      <c r="L1256" s="4"/>
      <c r="M1256" s="37"/>
      <c r="N1256" s="4"/>
    </row>
    <row r="1257" spans="8:8">
      <c r="L1257" s="4"/>
      <c r="M1257" s="37"/>
      <c r="N1257" s="4"/>
    </row>
    <row r="1258" spans="8:8">
      <c r="L1258" s="4"/>
      <c r="M1258" s="37"/>
      <c r="N1258" s="4"/>
    </row>
    <row r="1259" spans="8:8">
      <c r="L1259" s="4"/>
      <c r="M1259" s="37"/>
      <c r="N1259" s="4"/>
    </row>
    <row r="1260" spans="8:8">
      <c r="L1260" s="4"/>
      <c r="M1260" s="37"/>
      <c r="N1260" s="4"/>
    </row>
    <row r="1261" spans="8:8">
      <c r="L1261" s="4"/>
      <c r="M1261" s="37"/>
      <c r="N1261" s="4"/>
    </row>
    <row r="1262" spans="8:8">
      <c r="L1262" s="4"/>
      <c r="M1262" s="37"/>
      <c r="N1262" s="4"/>
    </row>
    <row r="1263" spans="8:8">
      <c r="L1263" s="4"/>
      <c r="M1263" s="37"/>
      <c r="N1263" s="4"/>
    </row>
    <row r="1264" spans="8:8">
      <c r="L1264" s="4"/>
      <c r="M1264" s="37"/>
      <c r="N1264" s="4"/>
    </row>
    <row r="1265" spans="8:8">
      <c r="L1265" s="4"/>
      <c r="M1265" s="37"/>
      <c r="N1265" s="4"/>
    </row>
    <row r="1266" spans="8:8">
      <c r="L1266" s="4"/>
      <c r="M1266" s="37"/>
      <c r="N1266" s="4"/>
    </row>
    <row r="1267" spans="8:8">
      <c r="L1267" s="4"/>
      <c r="M1267" s="37"/>
      <c r="N1267" s="4"/>
    </row>
    <row r="1268" spans="8:8">
      <c r="L1268" s="4"/>
      <c r="M1268" s="37"/>
      <c r="N1268" s="4"/>
    </row>
    <row r="1269" spans="8:8">
      <c r="L1269" s="4"/>
      <c r="M1269" s="37"/>
      <c r="N1269" s="4"/>
    </row>
    <row r="1270" spans="8:8">
      <c r="L1270" s="4"/>
      <c r="M1270" s="37"/>
      <c r="N1270" s="4"/>
    </row>
    <row r="1271" spans="8:8">
      <c r="L1271" s="4"/>
      <c r="M1271" s="37"/>
      <c r="N1271" s="4"/>
    </row>
    <row r="1272" spans="8:8">
      <c r="L1272" s="4"/>
      <c r="M1272" s="37"/>
      <c r="N1272" s="4"/>
    </row>
    <row r="1273" spans="8:8">
      <c r="L1273" s="4"/>
      <c r="M1273" s="37"/>
      <c r="N1273" s="4"/>
    </row>
    <row r="1274" spans="8:8">
      <c r="L1274" s="4"/>
      <c r="M1274" s="37"/>
      <c r="N1274" s="4"/>
    </row>
    <row r="1275" spans="8:8">
      <c r="L1275" s="4"/>
      <c r="M1275" s="37"/>
      <c r="N1275" s="4"/>
    </row>
    <row r="1276" spans="8:8">
      <c r="L1276" s="4"/>
      <c r="M1276" s="37"/>
      <c r="N1276" s="4"/>
    </row>
    <row r="1277" spans="8:8">
      <c r="L1277" s="4"/>
      <c r="M1277" s="37"/>
      <c r="N1277" s="4"/>
    </row>
    <row r="1278" spans="8:8">
      <c r="L1278" s="4"/>
      <c r="M1278" s="37"/>
      <c r="N1278" s="4"/>
    </row>
    <row r="1279" spans="8:8">
      <c r="L1279" s="4"/>
      <c r="M1279" s="37"/>
      <c r="N1279" s="4"/>
    </row>
    <row r="1280" spans="8:8">
      <c r="L1280" s="4"/>
      <c r="M1280" s="37"/>
      <c r="N1280" s="4"/>
    </row>
    <row r="1281" spans="8:8">
      <c r="L1281" s="4"/>
      <c r="M1281" s="37"/>
      <c r="N1281" s="4"/>
    </row>
    <row r="1282" spans="8:8">
      <c r="L1282" s="4"/>
      <c r="M1282" s="37"/>
      <c r="N1282" s="4"/>
    </row>
    <row r="1283" spans="8:8">
      <c r="L1283" s="4"/>
      <c r="M1283" s="37"/>
      <c r="N1283" s="4"/>
    </row>
    <row r="1284" spans="8:8">
      <c r="L1284" s="4"/>
      <c r="M1284" s="37"/>
      <c r="N1284" s="4"/>
    </row>
    <row r="1285" spans="8:8">
      <c r="L1285" s="4"/>
      <c r="M1285" s="37"/>
      <c r="N1285" s="4"/>
    </row>
    <row r="1286" spans="8:8">
      <c r="L1286" s="4"/>
      <c r="M1286" s="37"/>
      <c r="N1286" s="4"/>
    </row>
    <row r="1287" spans="8:8">
      <c r="L1287" s="4"/>
      <c r="M1287" s="37"/>
      <c r="N1287" s="4"/>
    </row>
    <row r="1288" spans="8:8">
      <c r="L1288" s="4"/>
      <c r="M1288" s="37"/>
      <c r="N1288" s="4"/>
    </row>
    <row r="1289" spans="8:8">
      <c r="L1289" s="4"/>
      <c r="M1289" s="37"/>
      <c r="N1289" s="4"/>
    </row>
    <row r="1290" spans="8:8">
      <c r="L1290" s="4"/>
      <c r="M1290" s="37"/>
      <c r="N1290" s="4"/>
    </row>
    <row r="1291" spans="8:8">
      <c r="L1291" s="4"/>
      <c r="M1291" s="37"/>
      <c r="N1291" s="4"/>
    </row>
    <row r="1292" spans="8:8">
      <c r="L1292" s="4"/>
      <c r="M1292" s="37"/>
      <c r="N1292" s="4"/>
    </row>
    <row r="1293" spans="8:8">
      <c r="L1293" s="4"/>
      <c r="M1293" s="37"/>
      <c r="N1293" s="4"/>
    </row>
    <row r="1294" spans="8:8">
      <c r="L1294" s="4"/>
      <c r="M1294" s="37"/>
      <c r="N1294" s="4"/>
    </row>
    <row r="1295" spans="8:8">
      <c r="L1295" s="4"/>
      <c r="M1295" s="37"/>
      <c r="N1295" s="4"/>
    </row>
    <row r="1296" spans="8:8">
      <c r="L1296" s="4"/>
      <c r="M1296" s="37"/>
      <c r="N1296" s="4"/>
    </row>
    <row r="1297" spans="8:8">
      <c r="L1297" s="4"/>
      <c r="M1297" s="37"/>
      <c r="N1297" s="4"/>
    </row>
    <row r="1298" spans="8:8">
      <c r="L1298" s="4"/>
      <c r="M1298" s="37"/>
      <c r="N1298" s="4"/>
    </row>
    <row r="1299" spans="8:8">
      <c r="L1299" s="4"/>
      <c r="M1299" s="37"/>
      <c r="N1299" s="4"/>
    </row>
    <row r="1300" spans="8:8">
      <c r="L1300" s="4"/>
      <c r="M1300" s="37"/>
      <c r="N1300" s="4"/>
    </row>
    <row r="1301" spans="8:8">
      <c r="L1301" s="4"/>
      <c r="M1301" s="37"/>
      <c r="N1301" s="4"/>
    </row>
    <row r="1302" spans="8:8">
      <c r="L1302" s="4"/>
      <c r="M1302" s="37"/>
      <c r="N1302" s="4"/>
    </row>
    <row r="1303" spans="8:8">
      <c r="L1303" s="4"/>
      <c r="M1303" s="37"/>
      <c r="N1303" s="4"/>
    </row>
    <row r="1304" spans="8:8">
      <c r="L1304" s="4"/>
      <c r="M1304" s="37"/>
      <c r="N1304" s="4"/>
    </row>
    <row r="1305" spans="8:8">
      <c r="L1305" s="4"/>
      <c r="M1305" s="37"/>
      <c r="N1305" s="4"/>
    </row>
    <row r="1306" spans="8:8">
      <c r="L1306" s="4"/>
      <c r="M1306" s="37"/>
      <c r="N1306" s="4"/>
    </row>
    <row r="1307" spans="8:8">
      <c r="L1307" s="4"/>
      <c r="M1307" s="37"/>
      <c r="N1307" s="4"/>
    </row>
    <row r="1308" spans="8:8">
      <c r="L1308" s="4"/>
      <c r="M1308" s="37"/>
      <c r="N1308" s="4"/>
    </row>
    <row r="1309" spans="8:8">
      <c r="L1309" s="4"/>
      <c r="M1309" s="37"/>
      <c r="N1309" s="4"/>
    </row>
    <row r="1310" spans="8:8">
      <c r="L1310" s="4"/>
      <c r="M1310" s="37"/>
      <c r="N1310" s="4"/>
    </row>
    <row r="1311" spans="8:8">
      <c r="L1311" s="4"/>
      <c r="M1311" s="37"/>
      <c r="N1311" s="4"/>
    </row>
    <row r="1312" spans="8:8">
      <c r="L1312" s="4"/>
      <c r="M1312" s="37"/>
      <c r="N1312" s="4"/>
    </row>
    <row r="1313" spans="8:8">
      <c r="L1313" s="4"/>
      <c r="M1313" s="37"/>
      <c r="N1313" s="4"/>
    </row>
    <row r="1314" spans="8:8">
      <c r="L1314" s="4"/>
      <c r="M1314" s="37"/>
      <c r="N1314" s="4"/>
    </row>
    <row r="1315" spans="8:8">
      <c r="L1315" s="4"/>
      <c r="M1315" s="37"/>
      <c r="N1315" s="4"/>
    </row>
    <row r="1316" spans="8:8">
      <c r="L1316" s="4"/>
      <c r="M1316" s="37"/>
      <c r="N1316" s="4"/>
    </row>
    <row r="1317" spans="8:8">
      <c r="L1317" s="4"/>
      <c r="M1317" s="37"/>
      <c r="N1317" s="4"/>
    </row>
    <row r="1318" spans="8:8">
      <c r="L1318" s="4"/>
      <c r="M1318" s="37"/>
      <c r="N1318" s="4"/>
    </row>
    <row r="1319" spans="8:8">
      <c r="L1319" s="4"/>
      <c r="M1319" s="37"/>
      <c r="N1319" s="4"/>
    </row>
    <row r="1320" spans="8:8">
      <c r="L1320" s="4"/>
      <c r="M1320" s="37"/>
      <c r="N1320" s="4"/>
    </row>
    <row r="1321" spans="8:8">
      <c r="L1321" s="4"/>
      <c r="M1321" s="37"/>
      <c r="N1321" s="4"/>
    </row>
    <row r="1322" spans="8:8">
      <c r="L1322" s="4"/>
      <c r="M1322" s="37"/>
      <c r="N1322" s="4"/>
    </row>
    <row r="1323" spans="8:8">
      <c r="L1323" s="4"/>
      <c r="M1323" s="37"/>
      <c r="N1323" s="4"/>
    </row>
    <row r="1324" spans="8:8">
      <c r="L1324" s="4"/>
      <c r="M1324" s="37"/>
      <c r="N1324" s="4"/>
    </row>
    <row r="1325" spans="8:8">
      <c r="L1325" s="4"/>
      <c r="M1325" s="37"/>
      <c r="N1325" s="4"/>
    </row>
    <row r="1326" spans="8:8">
      <c r="L1326" s="4"/>
      <c r="M1326" s="37"/>
      <c r="N1326" s="4"/>
    </row>
    <row r="1327" spans="8:8">
      <c r="L1327" s="4"/>
      <c r="M1327" s="37"/>
      <c r="N1327" s="4"/>
    </row>
    <row r="1328" spans="8:8">
      <c r="L1328" s="4"/>
      <c r="M1328" s="37"/>
      <c r="N1328" s="4"/>
    </row>
    <row r="1329" spans="8:8">
      <c r="L1329" s="4"/>
      <c r="M1329" s="37"/>
      <c r="N1329" s="4"/>
    </row>
    <row r="1330" spans="8:8">
      <c r="L1330" s="4"/>
      <c r="M1330" s="37"/>
      <c r="N1330" s="4"/>
    </row>
    <row r="1331" spans="8:8">
      <c r="L1331" s="4"/>
      <c r="M1331" s="37"/>
      <c r="N1331" s="4"/>
    </row>
    <row r="1332" spans="8:8">
      <c r="L1332" s="4"/>
      <c r="M1332" s="37"/>
      <c r="N1332" s="4"/>
    </row>
    <row r="1333" spans="8:8">
      <c r="L1333" s="4"/>
      <c r="M1333" s="37"/>
      <c r="N1333" s="4"/>
    </row>
    <row r="1334" spans="8:8">
      <c r="L1334" s="4"/>
      <c r="M1334" s="37"/>
      <c r="N1334" s="4"/>
    </row>
    <row r="1335" spans="8:8">
      <c r="L1335" s="4"/>
      <c r="M1335" s="37"/>
      <c r="N1335" s="4"/>
    </row>
    <row r="1336" spans="8:8">
      <c r="L1336" s="4"/>
      <c r="M1336" s="37"/>
      <c r="N1336" s="4"/>
    </row>
    <row r="1337" spans="8:8">
      <c r="L1337" s="4"/>
      <c r="M1337" s="37"/>
      <c r="N1337" s="4"/>
    </row>
    <row r="1338" spans="8:8">
      <c r="L1338" s="4"/>
      <c r="M1338" s="37"/>
      <c r="N1338" s="4"/>
    </row>
    <row r="1339" spans="8:8">
      <c r="L1339" s="4"/>
      <c r="M1339" s="37"/>
      <c r="N1339" s="4"/>
    </row>
    <row r="1340" spans="8:8">
      <c r="L1340" s="4"/>
      <c r="M1340" s="37"/>
      <c r="N1340" s="4"/>
    </row>
    <row r="1341" spans="8:8">
      <c r="L1341" s="4"/>
      <c r="M1341" s="37"/>
      <c r="N1341" s="4"/>
    </row>
    <row r="1342" spans="8:8">
      <c r="L1342" s="4"/>
      <c r="M1342" s="37"/>
      <c r="N1342" s="4"/>
    </row>
    <row r="1343" spans="8:8">
      <c r="L1343" s="4"/>
      <c r="M1343" s="37"/>
      <c r="N1343" s="4"/>
    </row>
    <row r="1344" spans="8:8">
      <c r="L1344" s="4"/>
      <c r="M1344" s="37"/>
      <c r="N1344" s="4"/>
    </row>
    <row r="1345" spans="8:8">
      <c r="L1345" s="4"/>
      <c r="M1345" s="37"/>
      <c r="N1345" s="4"/>
    </row>
    <row r="1346" spans="8:8">
      <c r="L1346" s="4"/>
      <c r="M1346" s="37"/>
      <c r="N1346" s="4"/>
    </row>
    <row r="1347" spans="8:8">
      <c r="L1347" s="4"/>
      <c r="M1347" s="37"/>
      <c r="N1347" s="4"/>
    </row>
    <row r="1348" spans="8:8">
      <c r="L1348" s="4"/>
      <c r="M1348" s="37"/>
      <c r="N1348" s="4"/>
    </row>
    <row r="1349" spans="8:8">
      <c r="L1349" s="4"/>
      <c r="M1349" s="37"/>
      <c r="N1349" s="4"/>
    </row>
    <row r="1350" spans="8:8">
      <c r="L1350" s="4"/>
      <c r="M1350" s="37"/>
      <c r="N1350" s="4"/>
    </row>
    <row r="1351" spans="8:8">
      <c r="L1351" s="4"/>
      <c r="M1351" s="37"/>
      <c r="N1351" s="4"/>
    </row>
    <row r="1352" spans="8:8">
      <c r="L1352" s="4"/>
      <c r="M1352" s="37"/>
      <c r="N1352" s="4"/>
    </row>
    <row r="1353" spans="8:8">
      <c r="L1353" s="4"/>
      <c r="M1353" s="37"/>
      <c r="N1353" s="4"/>
    </row>
    <row r="1354" spans="8:8">
      <c r="L1354" s="4"/>
      <c r="M1354" s="37"/>
      <c r="N1354" s="4"/>
    </row>
    <row r="1355" spans="8:8">
      <c r="L1355" s="4"/>
      <c r="M1355" s="37"/>
      <c r="N1355" s="4"/>
    </row>
    <row r="1356" spans="8:8">
      <c r="L1356" s="4"/>
      <c r="M1356" s="37"/>
      <c r="N1356" s="4"/>
    </row>
    <row r="1357" spans="8:8">
      <c r="L1357" s="4"/>
      <c r="M1357" s="37"/>
      <c r="N1357" s="4"/>
    </row>
    <row r="1358" spans="8:8">
      <c r="L1358" s="4"/>
      <c r="M1358" s="37"/>
      <c r="N1358" s="4"/>
    </row>
    <row r="1359" spans="8:8">
      <c r="L1359" s="4"/>
      <c r="M1359" s="37"/>
      <c r="N1359" s="4"/>
    </row>
    <row r="1360" spans="8:8">
      <c r="L1360" s="4"/>
      <c r="M1360" s="37"/>
      <c r="N1360" s="4"/>
    </row>
    <row r="1361" spans="8:8">
      <c r="L1361" s="4"/>
      <c r="M1361" s="37"/>
      <c r="N1361" s="4"/>
    </row>
    <row r="1362" spans="8:8">
      <c r="L1362" s="4"/>
      <c r="M1362" s="37"/>
      <c r="N1362" s="4"/>
    </row>
    <row r="1363" spans="8:8">
      <c r="L1363" s="4"/>
      <c r="M1363" s="37"/>
      <c r="N1363" s="4"/>
    </row>
    <row r="1364" spans="8:8">
      <c r="L1364" s="4"/>
      <c r="M1364" s="37"/>
      <c r="N1364" s="4"/>
    </row>
    <row r="1365" spans="8:8">
      <c r="L1365" s="4"/>
      <c r="M1365" s="37"/>
      <c r="N1365" s="4"/>
    </row>
    <row r="1366" spans="8:8">
      <c r="L1366" s="4"/>
      <c r="M1366" s="37"/>
      <c r="N1366" s="4"/>
    </row>
    <row r="1367" spans="8:8">
      <c r="L1367" s="4"/>
      <c r="M1367" s="37"/>
      <c r="N1367" s="4"/>
    </row>
    <row r="1368" spans="8:8">
      <c r="L1368" s="4"/>
      <c r="M1368" s="37"/>
      <c r="N1368" s="4"/>
    </row>
    <row r="1369" spans="8:8">
      <c r="L1369" s="4"/>
      <c r="M1369" s="37"/>
      <c r="N1369" s="4"/>
    </row>
    <row r="1370" spans="8:8">
      <c r="L1370" s="4"/>
      <c r="M1370" s="37"/>
      <c r="N1370" s="4"/>
    </row>
    <row r="1371" spans="8:8">
      <c r="L1371" s="4"/>
      <c r="M1371" s="37"/>
      <c r="N1371" s="4"/>
    </row>
    <row r="1372" spans="8:8">
      <c r="L1372" s="4"/>
      <c r="M1372" s="37"/>
      <c r="N1372" s="4"/>
    </row>
    <row r="1373" spans="8:8">
      <c r="L1373" s="4"/>
      <c r="M1373" s="37"/>
      <c r="N1373" s="4"/>
    </row>
    <row r="1374" spans="8:8">
      <c r="L1374" s="4"/>
      <c r="M1374" s="37"/>
      <c r="N1374" s="4"/>
    </row>
    <row r="1375" spans="8:8">
      <c r="L1375" s="4"/>
      <c r="M1375" s="37"/>
      <c r="N1375" s="4"/>
    </row>
    <row r="1376" spans="8:8">
      <c r="L1376" s="4"/>
      <c r="M1376" s="37"/>
      <c r="N1376" s="4"/>
    </row>
    <row r="1377" spans="8:8">
      <c r="L1377" s="4"/>
      <c r="M1377" s="37"/>
      <c r="N1377" s="4"/>
    </row>
    <row r="1378" spans="8:8">
      <c r="L1378" s="4"/>
      <c r="M1378" s="37"/>
      <c r="N1378" s="4"/>
    </row>
    <row r="1379" spans="8:8">
      <c r="L1379" s="4"/>
      <c r="M1379" s="37"/>
      <c r="N1379" s="4"/>
    </row>
    <row r="1380" spans="8:8">
      <c r="L1380" s="4"/>
      <c r="M1380" s="37"/>
      <c r="N1380" s="4"/>
    </row>
    <row r="1381" spans="8:8">
      <c r="L1381" s="4"/>
      <c r="M1381" s="37"/>
      <c r="N1381" s="4"/>
    </row>
    <row r="1382" spans="8:8">
      <c r="L1382" s="4"/>
      <c r="M1382" s="37"/>
      <c r="N1382" s="4"/>
    </row>
    <row r="1383" spans="8:8">
      <c r="L1383" s="4"/>
      <c r="M1383" s="37"/>
      <c r="N1383" s="4"/>
    </row>
    <row r="1384" spans="8:8">
      <c r="L1384" s="4"/>
      <c r="M1384" s="37"/>
      <c r="N1384" s="4"/>
    </row>
    <row r="1385" spans="8:8">
      <c r="L1385" s="4"/>
      <c r="M1385" s="37"/>
      <c r="N1385" s="4"/>
    </row>
    <row r="1386" spans="8:8">
      <c r="L1386" s="4"/>
      <c r="M1386" s="37"/>
      <c r="N1386" s="4"/>
    </row>
    <row r="1387" spans="8:8">
      <c r="L1387" s="4"/>
      <c r="M1387" s="37"/>
      <c r="N1387" s="4"/>
    </row>
    <row r="1388" spans="8:8">
      <c r="L1388" s="4"/>
      <c r="M1388" s="37"/>
      <c r="N1388" s="4"/>
    </row>
    <row r="1389" spans="8:8">
      <c r="L1389" s="4"/>
      <c r="M1389" s="37"/>
      <c r="N1389" s="4"/>
    </row>
    <row r="1390" spans="8:8">
      <c r="L1390" s="4"/>
      <c r="M1390" s="37"/>
      <c r="N1390" s="4"/>
    </row>
    <row r="1391" spans="8:8">
      <c r="L1391" s="4"/>
      <c r="M1391" s="37"/>
      <c r="N1391" s="4"/>
    </row>
    <row r="1392" spans="8:8">
      <c r="L1392" s="4"/>
      <c r="M1392" s="37"/>
      <c r="N1392" s="4"/>
    </row>
    <row r="1393" spans="8:8">
      <c r="L1393" s="4"/>
      <c r="M1393" s="37"/>
      <c r="N1393" s="4"/>
    </row>
    <row r="1394" spans="8:8">
      <c r="L1394" s="4"/>
      <c r="M1394" s="37"/>
      <c r="N1394" s="4"/>
    </row>
    <row r="1395" spans="8:8">
      <c r="L1395" s="4"/>
      <c r="M1395" s="37"/>
      <c r="N1395" s="4"/>
    </row>
    <row r="1396" spans="8:8">
      <c r="L1396" s="4"/>
      <c r="M1396" s="37"/>
      <c r="N1396" s="4"/>
    </row>
    <row r="1397" spans="8:8">
      <c r="L1397" s="4"/>
      <c r="M1397" s="37"/>
      <c r="N1397" s="4"/>
    </row>
    <row r="1398" spans="8:8">
      <c r="L1398" s="4"/>
      <c r="M1398" s="37"/>
      <c r="N1398" s="4"/>
    </row>
    <row r="1399" spans="8:8">
      <c r="L1399" s="4"/>
      <c r="M1399" s="37"/>
      <c r="N1399" s="4"/>
    </row>
    <row r="1400" spans="8:8">
      <c r="L1400" s="4"/>
      <c r="M1400" s="37"/>
      <c r="N1400" s="4"/>
    </row>
    <row r="1401" spans="8:8">
      <c r="L1401" s="4"/>
      <c r="M1401" s="37"/>
      <c r="N1401" s="4"/>
    </row>
    <row r="1402" spans="8:8">
      <c r="L1402" s="4"/>
      <c r="M1402" s="37"/>
      <c r="N1402" s="4"/>
    </row>
    <row r="1403" spans="8:8">
      <c r="L1403" s="4"/>
      <c r="M1403" s="37"/>
      <c r="N1403" s="4"/>
    </row>
    <row r="1404" spans="8:8">
      <c r="L1404" s="4"/>
      <c r="M1404" s="37"/>
      <c r="N1404" s="4"/>
    </row>
    <row r="1405" spans="8:8">
      <c r="L1405" s="4"/>
      <c r="M1405" s="37"/>
      <c r="N1405" s="4"/>
    </row>
    <row r="1406" spans="8:8">
      <c r="L1406" s="4"/>
      <c r="M1406" s="37"/>
      <c r="N1406" s="4"/>
    </row>
    <row r="1407" spans="8:8">
      <c r="L1407" s="4"/>
      <c r="M1407" s="37"/>
      <c r="N1407" s="4"/>
    </row>
    <row r="1408" spans="8:8">
      <c r="L1408" s="4"/>
      <c r="M1408" s="37"/>
      <c r="N1408" s="4"/>
    </row>
    <row r="1409" spans="8:8">
      <c r="L1409" s="4"/>
      <c r="M1409" s="37"/>
      <c r="N1409" s="4"/>
    </row>
    <row r="1410" spans="8:8">
      <c r="L1410" s="4"/>
      <c r="M1410" s="37"/>
      <c r="N1410" s="4"/>
    </row>
    <row r="1411" spans="8:8">
      <c r="L1411" s="4"/>
      <c r="M1411" s="37"/>
      <c r="N1411" s="4"/>
    </row>
    <row r="1412" spans="8:8">
      <c r="L1412" s="4"/>
      <c r="M1412" s="37"/>
      <c r="N1412" s="4"/>
    </row>
    <row r="1413" spans="8:8">
      <c r="L1413" s="4"/>
      <c r="M1413" s="37"/>
      <c r="N1413" s="4"/>
    </row>
    <row r="1414" spans="8:8">
      <c r="L1414" s="4"/>
      <c r="M1414" s="37"/>
      <c r="N1414" s="4"/>
    </row>
    <row r="1415" spans="8:8">
      <c r="L1415" s="4"/>
      <c r="M1415" s="37"/>
      <c r="N1415" s="4"/>
    </row>
    <row r="1416" spans="8:8">
      <c r="L1416" s="4"/>
      <c r="M1416" s="37"/>
      <c r="N1416" s="4"/>
    </row>
    <row r="1417" spans="8:8">
      <c r="L1417" s="4"/>
      <c r="M1417" s="37"/>
      <c r="N1417" s="4"/>
    </row>
    <row r="1418" spans="8:8">
      <c r="L1418" s="4"/>
      <c r="M1418" s="37"/>
      <c r="N1418" s="4"/>
    </row>
    <row r="1419" spans="8:8">
      <c r="L1419" s="4"/>
      <c r="M1419" s="37"/>
      <c r="N1419" s="4"/>
    </row>
    <row r="1420" spans="8:8">
      <c r="L1420" s="4"/>
      <c r="M1420" s="37"/>
      <c r="N1420" s="4"/>
    </row>
    <row r="1421" spans="8:8">
      <c r="L1421" s="4"/>
      <c r="M1421" s="37"/>
      <c r="N1421" s="4"/>
    </row>
    <row r="1422" spans="8:8">
      <c r="L1422" s="4"/>
      <c r="M1422" s="37"/>
      <c r="N1422" s="4"/>
    </row>
    <row r="1423" spans="8:8">
      <c r="L1423" s="4"/>
      <c r="M1423" s="37"/>
      <c r="N1423" s="4"/>
    </row>
    <row r="1424" spans="8:8">
      <c r="L1424" s="4"/>
      <c r="M1424" s="37"/>
      <c r="N1424" s="4"/>
    </row>
    <row r="1425" spans="8:8">
      <c r="L1425" s="4"/>
      <c r="M1425" s="37"/>
      <c r="N1425" s="4"/>
    </row>
    <row r="1426" spans="8:8">
      <c r="L1426" s="4"/>
      <c r="M1426" s="37"/>
      <c r="N1426" s="4"/>
    </row>
    <row r="1427" spans="8:8">
      <c r="L1427" s="4"/>
      <c r="M1427" s="37"/>
      <c r="N1427" s="4"/>
    </row>
    <row r="1428" spans="8:8">
      <c r="L1428" s="4"/>
      <c r="M1428" s="37"/>
      <c r="N1428" s="4"/>
    </row>
    <row r="1429" spans="8:8">
      <c r="L1429" s="4"/>
      <c r="M1429" s="37"/>
      <c r="N1429" s="4"/>
    </row>
    <row r="1430" spans="8:8">
      <c r="L1430" s="4"/>
      <c r="M1430" s="37"/>
      <c r="N1430" s="4"/>
    </row>
    <row r="1431" spans="8:8">
      <c r="L1431" s="4"/>
      <c r="M1431" s="37"/>
      <c r="N1431" s="4"/>
    </row>
    <row r="1432" spans="8:8">
      <c r="L1432" s="4"/>
      <c r="M1432" s="37"/>
      <c r="N1432" s="4"/>
    </row>
    <row r="1433" spans="8:8">
      <c r="L1433" s="4"/>
      <c r="M1433" s="37"/>
      <c r="N1433" s="4"/>
    </row>
    <row r="1434" spans="8:8">
      <c r="L1434" s="4"/>
      <c r="M1434" s="37"/>
      <c r="N1434" s="4"/>
    </row>
    <row r="1435" spans="8:8">
      <c r="L1435" s="4"/>
      <c r="M1435" s="37"/>
      <c r="N1435" s="4"/>
    </row>
    <row r="1436" spans="8:8">
      <c r="L1436" s="4"/>
      <c r="M1436" s="37"/>
      <c r="N1436" s="4"/>
    </row>
    <row r="1437" spans="8:8">
      <c r="L1437" s="4"/>
      <c r="M1437" s="37"/>
      <c r="N1437" s="4"/>
    </row>
    <row r="1438" spans="8:8">
      <c r="L1438" s="4"/>
      <c r="M1438" s="37"/>
      <c r="N1438" s="4"/>
    </row>
    <row r="1439" spans="8:8">
      <c r="L1439" s="4"/>
      <c r="M1439" s="37"/>
      <c r="N1439" s="4"/>
    </row>
    <row r="1440" spans="8:8">
      <c r="L1440" s="4"/>
      <c r="M1440" s="37"/>
      <c r="N1440" s="4"/>
    </row>
    <row r="1441" spans="8:8">
      <c r="L1441" s="4"/>
      <c r="M1441" s="37"/>
      <c r="N1441" s="4"/>
    </row>
    <row r="1442" spans="8:8">
      <c r="L1442" s="4"/>
      <c r="M1442" s="37"/>
      <c r="N1442" s="4"/>
    </row>
    <row r="1443" spans="8:8">
      <c r="L1443" s="4"/>
      <c r="M1443" s="37"/>
      <c r="N1443" s="4"/>
    </row>
    <row r="1444" spans="8:8">
      <c r="L1444" s="4"/>
      <c r="M1444" s="37"/>
      <c r="N1444" s="4"/>
    </row>
    <row r="1445" spans="8:8">
      <c r="L1445" s="4"/>
      <c r="M1445" s="37"/>
      <c r="N1445" s="4"/>
    </row>
    <row r="1446" spans="8:8">
      <c r="L1446" s="4"/>
      <c r="M1446" s="37"/>
      <c r="N1446" s="4"/>
    </row>
    <row r="1447" spans="8:8">
      <c r="L1447" s="4"/>
      <c r="M1447" s="37"/>
      <c r="N1447" s="4"/>
    </row>
    <row r="1448" spans="8:8">
      <c r="L1448" s="4"/>
      <c r="M1448" s="37"/>
      <c r="N1448" s="4"/>
    </row>
    <row r="1449" spans="8:8">
      <c r="L1449" s="4"/>
      <c r="M1449" s="37"/>
      <c r="N1449" s="4"/>
    </row>
    <row r="1450" spans="8:8">
      <c r="L1450" s="4"/>
      <c r="M1450" s="37"/>
      <c r="N1450" s="4"/>
    </row>
    <row r="1451" spans="8:8">
      <c r="L1451" s="4"/>
      <c r="M1451" s="37"/>
      <c r="N1451" s="4"/>
    </row>
    <row r="1452" spans="8:8">
      <c r="L1452" s="4"/>
      <c r="M1452" s="37"/>
      <c r="N1452" s="4"/>
    </row>
    <row r="1453" spans="8:8">
      <c r="L1453" s="4"/>
      <c r="M1453" s="37"/>
      <c r="N1453" s="4"/>
    </row>
    <row r="1454" spans="8:8">
      <c r="L1454" s="4"/>
      <c r="M1454" s="37"/>
      <c r="N1454" s="4"/>
    </row>
    <row r="1455" spans="8:8">
      <c r="L1455" s="4"/>
      <c r="M1455" s="37"/>
      <c r="N1455" s="4"/>
    </row>
    <row r="1456" spans="8:8">
      <c r="L1456" s="4"/>
      <c r="M1456" s="37"/>
      <c r="N1456" s="4"/>
    </row>
    <row r="1457" spans="8:8">
      <c r="L1457" s="4"/>
      <c r="M1457" s="37"/>
      <c r="N1457" s="4"/>
    </row>
    <row r="1458" spans="8:8">
      <c r="L1458" s="4"/>
      <c r="M1458" s="37"/>
      <c r="N1458" s="4"/>
    </row>
    <row r="1459" spans="8:8">
      <c r="L1459" s="4"/>
      <c r="M1459" s="37"/>
      <c r="N1459" s="4"/>
    </row>
    <row r="1460" spans="8:8">
      <c r="L1460" s="4"/>
      <c r="M1460" s="37"/>
      <c r="N1460" s="4"/>
    </row>
    <row r="1461" spans="8:8">
      <c r="L1461" s="4"/>
      <c r="M1461" s="37"/>
      <c r="N1461" s="4"/>
    </row>
    <row r="1462" spans="8:8">
      <c r="L1462" s="4"/>
      <c r="M1462" s="37"/>
      <c r="N1462" s="4"/>
    </row>
    <row r="1463" spans="8:8">
      <c r="L1463" s="4"/>
      <c r="M1463" s="37"/>
      <c r="N1463" s="4"/>
    </row>
    <row r="1464" spans="8:8">
      <c r="L1464" s="4"/>
      <c r="M1464" s="37"/>
      <c r="N1464" s="4"/>
    </row>
    <row r="1465" spans="8:8">
      <c r="L1465" s="4"/>
      <c r="M1465" s="37"/>
      <c r="N1465" s="4"/>
    </row>
    <row r="1466" spans="8:8">
      <c r="L1466" s="4"/>
      <c r="M1466" s="37"/>
      <c r="N1466" s="4"/>
    </row>
    <row r="1467" spans="8:8">
      <c r="L1467" s="4"/>
      <c r="M1467" s="37"/>
      <c r="N1467" s="4"/>
    </row>
    <row r="1468" spans="8:8">
      <c r="L1468" s="4"/>
      <c r="M1468" s="37"/>
      <c r="N1468" s="4"/>
    </row>
    <row r="1469" spans="8:8">
      <c r="L1469" s="4"/>
      <c r="M1469" s="37"/>
      <c r="N1469" s="4"/>
    </row>
    <row r="1470" spans="8:8">
      <c r="L1470" s="4"/>
      <c r="M1470" s="37"/>
      <c r="N1470" s="4"/>
    </row>
    <row r="1471" spans="8:8">
      <c r="L1471" s="4"/>
      <c r="M1471" s="37"/>
      <c r="N1471" s="4"/>
    </row>
    <row r="1472" spans="8:8">
      <c r="L1472" s="4"/>
      <c r="M1472" s="37"/>
      <c r="N1472" s="4"/>
    </row>
    <row r="1473" spans="8:8">
      <c r="L1473" s="4"/>
      <c r="M1473" s="37"/>
      <c r="N1473" s="4"/>
    </row>
    <row r="1474" spans="8:8">
      <c r="L1474" s="4"/>
      <c r="M1474" s="37"/>
      <c r="N1474" s="4"/>
    </row>
    <row r="1475" spans="8:8">
      <c r="L1475" s="4"/>
      <c r="M1475" s="37"/>
      <c r="N1475" s="4"/>
    </row>
    <row r="1476" spans="8:8">
      <c r="L1476" s="4"/>
      <c r="M1476" s="37"/>
      <c r="N1476" s="4"/>
    </row>
    <row r="1477" spans="8:8">
      <c r="L1477" s="4"/>
      <c r="M1477" s="37"/>
      <c r="N1477" s="4"/>
    </row>
    <row r="1478" spans="8:8">
      <c r="L1478" s="4"/>
      <c r="M1478" s="37"/>
      <c r="N1478" s="4"/>
    </row>
    <row r="1479" spans="8:8">
      <c r="L1479" s="4"/>
      <c r="M1479" s="37"/>
      <c r="N1479" s="4"/>
    </row>
    <row r="1480" spans="8:8">
      <c r="L1480" s="4"/>
      <c r="M1480" s="37"/>
      <c r="N1480" s="4"/>
    </row>
    <row r="1481" spans="8:8">
      <c r="L1481" s="4"/>
      <c r="M1481" s="37"/>
      <c r="N1481" s="4"/>
    </row>
    <row r="1482" spans="8:8">
      <c r="L1482" s="4"/>
      <c r="M1482" s="37"/>
      <c r="N1482" s="4"/>
    </row>
    <row r="1483" spans="8:8">
      <c r="L1483" s="4"/>
      <c r="M1483" s="37"/>
      <c r="N1483" s="4"/>
    </row>
    <row r="1484" spans="8:8">
      <c r="L1484" s="4"/>
      <c r="M1484" s="37"/>
      <c r="N1484" s="4"/>
    </row>
    <row r="1485" spans="8:8">
      <c r="L1485" s="4"/>
      <c r="M1485" s="37"/>
      <c r="N1485" s="4"/>
    </row>
    <row r="1486" spans="8:8">
      <c r="L1486" s="4"/>
      <c r="M1486" s="37"/>
      <c r="N1486" s="4"/>
    </row>
    <row r="1487" spans="8:8">
      <c r="L1487" s="4"/>
      <c r="M1487" s="37"/>
      <c r="N1487" s="4"/>
    </row>
    <row r="1488" spans="8:8">
      <c r="L1488" s="4"/>
      <c r="M1488" s="37"/>
      <c r="N1488" s="4"/>
    </row>
    <row r="1489" spans="8:8">
      <c r="L1489" s="4"/>
      <c r="M1489" s="37"/>
      <c r="N1489" s="4"/>
    </row>
    <row r="1490" spans="8:8">
      <c r="L1490" s="4"/>
      <c r="M1490" s="37"/>
      <c r="N1490" s="4"/>
    </row>
    <row r="1491" spans="8:8">
      <c r="L1491" s="4"/>
      <c r="M1491" s="37"/>
      <c r="N1491" s="4"/>
    </row>
    <row r="1492" spans="8:8">
      <c r="L1492" s="4"/>
      <c r="M1492" s="37"/>
      <c r="N1492" s="4"/>
    </row>
    <row r="1493" spans="8:8">
      <c r="L1493" s="4"/>
      <c r="M1493" s="37"/>
      <c r="N1493" s="4"/>
    </row>
    <row r="1494" spans="8:8">
      <c r="L1494" s="4"/>
      <c r="M1494" s="37"/>
      <c r="N1494" s="4"/>
    </row>
    <row r="1495" spans="8:8">
      <c r="L1495" s="4"/>
      <c r="M1495" s="37"/>
      <c r="N1495" s="4"/>
    </row>
    <row r="1496" spans="8:8">
      <c r="L1496" s="4"/>
      <c r="M1496" s="37"/>
      <c r="N1496" s="4"/>
    </row>
    <row r="1497" spans="8:8">
      <c r="L1497" s="4"/>
      <c r="M1497" s="37"/>
      <c r="N1497" s="4"/>
    </row>
    <row r="1498" spans="8:8">
      <c r="L1498" s="4"/>
      <c r="M1498" s="37"/>
      <c r="N1498" s="4"/>
    </row>
    <row r="1499" spans="8:8">
      <c r="L1499" s="4"/>
      <c r="M1499" s="37"/>
      <c r="N1499" s="4"/>
    </row>
    <row r="1500" spans="8:8">
      <c r="L1500" s="4"/>
      <c r="M1500" s="37"/>
      <c r="N1500" s="4"/>
    </row>
    <row r="1501" spans="8:8">
      <c r="L1501" s="4"/>
      <c r="M1501" s="37"/>
      <c r="N1501" s="4"/>
    </row>
    <row r="1502" spans="8:8">
      <c r="L1502" s="4"/>
      <c r="M1502" s="37"/>
      <c r="N1502" s="4"/>
    </row>
    <row r="1503" spans="8:8">
      <c r="L1503" s="4"/>
      <c r="M1503" s="37"/>
      <c r="N1503" s="4"/>
    </row>
    <row r="1504" spans="8:8">
      <c r="L1504" s="4"/>
      <c r="M1504" s="37"/>
      <c r="N1504" s="4"/>
    </row>
    <row r="1505" spans="8:8">
      <c r="L1505" s="4"/>
      <c r="M1505" s="37"/>
      <c r="N1505" s="4"/>
    </row>
    <row r="1506" spans="8:8">
      <c r="L1506" s="4"/>
      <c r="M1506" s="37"/>
      <c r="N1506" s="4"/>
    </row>
    <row r="1507" spans="8:8">
      <c r="L1507" s="4"/>
      <c r="M1507" s="37"/>
      <c r="N1507" s="4"/>
    </row>
    <row r="1508" spans="8:8">
      <c r="L1508" s="4"/>
      <c r="M1508" s="37"/>
      <c r="N1508" s="4"/>
    </row>
    <row r="1509" spans="8:8">
      <c r="L1509" s="4"/>
      <c r="M1509" s="37"/>
      <c r="N1509" s="4"/>
    </row>
    <row r="1510" spans="8:8">
      <c r="L1510" s="4"/>
      <c r="M1510" s="37"/>
      <c r="N1510" s="4"/>
    </row>
    <row r="1511" spans="8:8">
      <c r="L1511" s="4"/>
      <c r="M1511" s="37"/>
      <c r="N1511" s="4"/>
    </row>
    <row r="1512" spans="8:8">
      <c r="L1512" s="4"/>
      <c r="M1512" s="37"/>
      <c r="N1512" s="4"/>
    </row>
    <row r="1513" spans="8:8">
      <c r="L1513" s="4"/>
      <c r="M1513" s="37"/>
      <c r="N1513" s="4"/>
    </row>
    <row r="1514" spans="8:8">
      <c r="L1514" s="4"/>
      <c r="M1514" s="37"/>
      <c r="N1514" s="4"/>
    </row>
    <row r="1515" spans="8:8">
      <c r="L1515" s="4"/>
      <c r="M1515" s="37"/>
      <c r="N1515" s="4"/>
    </row>
    <row r="1516" spans="8:8">
      <c r="L1516" s="4"/>
      <c r="M1516" s="37"/>
      <c r="N1516" s="4"/>
    </row>
    <row r="1517" spans="8:8">
      <c r="L1517" s="4"/>
      <c r="M1517" s="37"/>
      <c r="N1517" s="4"/>
    </row>
    <row r="1518" spans="8:8">
      <c r="L1518" s="4"/>
      <c r="M1518" s="37"/>
      <c r="N1518" s="4"/>
    </row>
    <row r="1519" spans="8:8">
      <c r="L1519" s="4"/>
      <c r="M1519" s="37"/>
      <c r="N1519" s="4"/>
    </row>
    <row r="1520" spans="8:8">
      <c r="L1520" s="4"/>
      <c r="M1520" s="37"/>
      <c r="N1520" s="4"/>
    </row>
    <row r="1521" spans="8:8">
      <c r="L1521" s="4"/>
      <c r="M1521" s="37"/>
      <c r="N1521" s="4"/>
    </row>
    <row r="1522" spans="8:8">
      <c r="L1522" s="4"/>
      <c r="M1522" s="37"/>
      <c r="N1522" s="4"/>
    </row>
    <row r="1523" spans="8:8">
      <c r="L1523" s="4"/>
      <c r="M1523" s="37"/>
      <c r="N1523" s="4"/>
    </row>
    <row r="1524" spans="8:8">
      <c r="L1524" s="4"/>
      <c r="M1524" s="37"/>
      <c r="N1524" s="4"/>
    </row>
    <row r="1525" spans="8:8">
      <c r="L1525" s="4"/>
      <c r="M1525" s="37"/>
      <c r="N1525" s="4"/>
    </row>
    <row r="1526" spans="8:8">
      <c r="L1526" s="4"/>
      <c r="M1526" s="37"/>
      <c r="N1526" s="4"/>
    </row>
    <row r="1527" spans="8:8">
      <c r="L1527" s="4"/>
      <c r="M1527" s="37"/>
      <c r="N1527" s="4"/>
    </row>
    <row r="1528" spans="8:8">
      <c r="L1528" s="4"/>
      <c r="M1528" s="37"/>
      <c r="N1528" s="4"/>
    </row>
    <row r="1529" spans="8:8">
      <c r="L1529" s="4"/>
      <c r="M1529" s="37"/>
      <c r="N1529" s="4"/>
    </row>
    <row r="1530" spans="8:8">
      <c r="L1530" s="4"/>
      <c r="M1530" s="37"/>
      <c r="N1530" s="4"/>
    </row>
    <row r="1531" spans="8:8">
      <c r="L1531" s="4"/>
      <c r="M1531" s="37"/>
      <c r="N1531" s="4"/>
    </row>
    <row r="1532" spans="8:8">
      <c r="L1532" s="4"/>
      <c r="M1532" s="37"/>
      <c r="N1532" s="4"/>
    </row>
    <row r="1533" spans="8:8">
      <c r="L1533" s="4"/>
      <c r="M1533" s="37"/>
      <c r="N1533" s="4"/>
    </row>
    <row r="1534" spans="8:8">
      <c r="L1534" s="4"/>
      <c r="M1534" s="37"/>
      <c r="N1534" s="4"/>
    </row>
    <row r="1535" spans="8:8">
      <c r="L1535" s="4"/>
      <c r="M1535" s="37"/>
      <c r="N1535" s="4"/>
    </row>
    <row r="1536" spans="8:8">
      <c r="L1536" s="4"/>
      <c r="M1536" s="37"/>
      <c r="N1536" s="4"/>
    </row>
    <row r="1537" spans="8:8">
      <c r="L1537" s="4"/>
      <c r="M1537" s="37"/>
      <c r="N1537" s="4"/>
    </row>
    <row r="1538" spans="8:8">
      <c r="L1538" s="4"/>
      <c r="M1538" s="37"/>
      <c r="N1538" s="4"/>
    </row>
    <row r="1539" spans="8:8">
      <c r="L1539" s="4"/>
      <c r="M1539" s="37"/>
      <c r="N1539" s="4"/>
    </row>
    <row r="1540" spans="8:8">
      <c r="L1540" s="4"/>
      <c r="M1540" s="37"/>
      <c r="N1540" s="4"/>
    </row>
    <row r="1541" spans="8:8">
      <c r="L1541" s="4"/>
      <c r="M1541" s="37"/>
      <c r="N1541" s="4"/>
    </row>
    <row r="1542" spans="8:8">
      <c r="L1542" s="4"/>
      <c r="M1542" s="37"/>
      <c r="N1542" s="4"/>
    </row>
    <row r="1543" spans="8:8">
      <c r="L1543" s="4"/>
      <c r="M1543" s="37"/>
      <c r="N1543" s="4"/>
    </row>
    <row r="1544" spans="8:8">
      <c r="L1544" s="4"/>
      <c r="M1544" s="37"/>
      <c r="N1544" s="4"/>
    </row>
    <row r="1545" spans="8:8">
      <c r="L1545" s="4"/>
      <c r="M1545" s="37"/>
      <c r="N1545" s="4"/>
    </row>
    <row r="1546" spans="8:8">
      <c r="L1546" s="4"/>
      <c r="M1546" s="37"/>
      <c r="N1546" s="4"/>
    </row>
    <row r="1547" spans="8:8">
      <c r="L1547" s="4"/>
      <c r="M1547" s="37"/>
      <c r="N1547" s="4"/>
    </row>
    <row r="1548" spans="8:8">
      <c r="L1548" s="4"/>
      <c r="M1548" s="37"/>
      <c r="N1548" s="4"/>
    </row>
    <row r="1549" spans="8:8">
      <c r="L1549" s="4"/>
      <c r="M1549" s="37"/>
      <c r="N1549" s="4"/>
    </row>
    <row r="1550" spans="8:8">
      <c r="L1550" s="4"/>
      <c r="M1550" s="37"/>
      <c r="N1550" s="4"/>
    </row>
    <row r="1551" spans="8:8">
      <c r="L1551" s="4"/>
      <c r="M1551" s="37"/>
      <c r="N1551" s="4"/>
    </row>
    <row r="1552" spans="8:8">
      <c r="L1552" s="4"/>
      <c r="M1552" s="37"/>
      <c r="N1552" s="4"/>
    </row>
    <row r="1553" spans="8:8">
      <c r="L1553" s="4"/>
      <c r="M1553" s="37"/>
      <c r="N1553" s="4"/>
    </row>
    <row r="1554" spans="8:8">
      <c r="L1554" s="4"/>
      <c r="M1554" s="37"/>
      <c r="N1554" s="4"/>
    </row>
    <row r="1555" spans="8:8">
      <c r="L1555" s="4"/>
      <c r="M1555" s="37"/>
      <c r="N1555" s="4"/>
    </row>
    <row r="1556" spans="8:8">
      <c r="L1556" s="4"/>
      <c r="M1556" s="37"/>
      <c r="N1556" s="4"/>
    </row>
    <row r="1557" spans="8:8">
      <c r="L1557" s="4"/>
      <c r="M1557" s="37"/>
      <c r="N1557" s="4"/>
    </row>
    <row r="1558" spans="8:8">
      <c r="L1558" s="4"/>
      <c r="M1558" s="37"/>
      <c r="N1558" s="4"/>
    </row>
    <row r="1559" spans="8:8">
      <c r="L1559" s="4"/>
      <c r="M1559" s="37"/>
      <c r="N1559" s="4"/>
    </row>
    <row r="1560" spans="8:8">
      <c r="L1560" s="4"/>
      <c r="M1560" s="37"/>
      <c r="N1560" s="4"/>
    </row>
    <row r="1561" spans="8:8">
      <c r="L1561" s="4"/>
      <c r="M1561" s="37"/>
      <c r="N1561" s="4"/>
    </row>
    <row r="1562" spans="8:8">
      <c r="L1562" s="4"/>
      <c r="M1562" s="37"/>
      <c r="N1562" s="4"/>
    </row>
    <row r="1563" spans="8:8">
      <c r="L1563" s="4"/>
      <c r="M1563" s="37"/>
      <c r="N1563" s="4"/>
    </row>
    <row r="1564" spans="8:8">
      <c r="L1564" s="4"/>
      <c r="M1564" s="37"/>
      <c r="N1564" s="4"/>
    </row>
    <row r="1565" spans="8:8">
      <c r="L1565" s="4"/>
      <c r="M1565" s="37"/>
      <c r="N1565" s="4"/>
    </row>
    <row r="1566" spans="8:8">
      <c r="L1566" s="4"/>
      <c r="M1566" s="37"/>
      <c r="N1566" s="4"/>
    </row>
    <row r="1567" spans="8:8">
      <c r="L1567" s="4"/>
      <c r="M1567" s="37"/>
      <c r="N1567" s="4"/>
    </row>
    <row r="1568" spans="8:8">
      <c r="L1568" s="4"/>
      <c r="M1568" s="37"/>
      <c r="N1568" s="4"/>
    </row>
    <row r="1569" spans="8:8">
      <c r="L1569" s="4"/>
      <c r="M1569" s="37"/>
      <c r="N1569" s="4"/>
    </row>
    <row r="1570" spans="8:8">
      <c r="L1570" s="4"/>
      <c r="M1570" s="37"/>
      <c r="N1570" s="4"/>
    </row>
    <row r="1571" spans="8:8">
      <c r="L1571" s="4"/>
      <c r="M1571" s="37"/>
      <c r="N1571" s="4"/>
    </row>
    <row r="1572" spans="8:8">
      <c r="L1572" s="4"/>
      <c r="M1572" s="37"/>
      <c r="N1572" s="4"/>
    </row>
    <row r="1573" spans="8:8">
      <c r="L1573" s="4"/>
      <c r="M1573" s="37"/>
      <c r="N1573" s="4"/>
    </row>
    <row r="1574" spans="8:8">
      <c r="L1574" s="4"/>
      <c r="M1574" s="37"/>
      <c r="N1574" s="4"/>
    </row>
    <row r="1575" spans="8:8">
      <c r="L1575" s="4"/>
      <c r="M1575" s="37"/>
      <c r="N1575" s="4"/>
    </row>
    <row r="1576" spans="8:8">
      <c r="L1576" s="4"/>
      <c r="M1576" s="37"/>
      <c r="N1576" s="4"/>
    </row>
    <row r="1577" spans="8:8">
      <c r="L1577" s="4"/>
      <c r="M1577" s="37"/>
      <c r="N1577" s="4"/>
    </row>
    <row r="1578" spans="8:8">
      <c r="L1578" s="4"/>
      <c r="M1578" s="37"/>
      <c r="N1578" s="4"/>
    </row>
    <row r="1579" spans="8:8">
      <c r="L1579" s="4"/>
      <c r="M1579" s="37"/>
      <c r="N1579" s="4"/>
    </row>
    <row r="1580" spans="8:8">
      <c r="L1580" s="4"/>
      <c r="M1580" s="37"/>
      <c r="N1580" s="4"/>
    </row>
    <row r="1581" spans="8:8">
      <c r="L1581" s="4"/>
      <c r="M1581" s="37"/>
      <c r="N1581" s="4"/>
    </row>
    <row r="1582" spans="8:8">
      <c r="L1582" s="4"/>
      <c r="M1582" s="37"/>
      <c r="N1582" s="4"/>
    </row>
    <row r="1583" spans="8:8">
      <c r="L1583" s="4"/>
      <c r="M1583" s="37"/>
      <c r="N1583" s="4"/>
    </row>
    <row r="1584" spans="8:8">
      <c r="L1584" s="4"/>
      <c r="M1584" s="37"/>
      <c r="N1584" s="4"/>
    </row>
    <row r="1585" spans="8:8">
      <c r="L1585" s="4"/>
      <c r="M1585" s="37"/>
      <c r="N1585" s="4"/>
    </row>
    <row r="1586" spans="8:8">
      <c r="L1586" s="4"/>
      <c r="M1586" s="37"/>
      <c r="N1586" s="4"/>
    </row>
    <row r="1587" spans="8:8">
      <c r="L1587" s="4"/>
      <c r="M1587" s="37"/>
      <c r="N1587" s="4"/>
    </row>
    <row r="1588" spans="8:8">
      <c r="L1588" s="4"/>
      <c r="M1588" s="37"/>
      <c r="N1588" s="4"/>
    </row>
    <row r="1589" spans="8:8">
      <c r="L1589" s="4"/>
      <c r="M1589" s="37"/>
      <c r="N1589" s="4"/>
    </row>
    <row r="1590" spans="8:8">
      <c r="L1590" s="4"/>
      <c r="M1590" s="37"/>
      <c r="N1590" s="4"/>
    </row>
    <row r="1591" spans="8:8">
      <c r="L1591" s="4"/>
      <c r="M1591" s="37"/>
      <c r="N1591" s="4"/>
    </row>
    <row r="1592" spans="8:8">
      <c r="L1592" s="4"/>
      <c r="M1592" s="37"/>
      <c r="N1592" s="4"/>
    </row>
    <row r="1593" spans="8:8">
      <c r="L1593" s="4"/>
      <c r="M1593" s="37"/>
      <c r="N1593" s="4"/>
    </row>
    <row r="1594" spans="8:8">
      <c r="L1594" s="4"/>
      <c r="M1594" s="37"/>
      <c r="N1594" s="4"/>
    </row>
    <row r="1595" spans="8:8">
      <c r="L1595" s="4"/>
      <c r="M1595" s="37"/>
      <c r="N1595" s="4"/>
    </row>
    <row r="1596" spans="8:8">
      <c r="L1596" s="4"/>
      <c r="M1596" s="37"/>
      <c r="N1596" s="4"/>
    </row>
    <row r="1597" spans="8:8">
      <c r="L1597" s="4"/>
      <c r="M1597" s="37"/>
      <c r="N1597" s="4"/>
    </row>
    <row r="1598" spans="8:8">
      <c r="L1598" s="4"/>
      <c r="M1598" s="37"/>
      <c r="N1598" s="4"/>
    </row>
    <row r="1599" spans="8:8">
      <c r="L1599" s="4"/>
      <c r="M1599" s="37"/>
      <c r="N1599" s="4"/>
    </row>
    <row r="1600" spans="8:8">
      <c r="L1600" s="4"/>
      <c r="M1600" s="37"/>
      <c r="N1600" s="4"/>
    </row>
    <row r="1601" spans="8:8">
      <c r="L1601" s="4"/>
      <c r="M1601" s="37"/>
      <c r="N1601" s="4"/>
    </row>
    <row r="1602" spans="8:8">
      <c r="L1602" s="4"/>
      <c r="M1602" s="37"/>
      <c r="N1602" s="4"/>
    </row>
    <row r="1603" spans="8:8">
      <c r="L1603" s="4"/>
      <c r="M1603" s="37"/>
      <c r="N1603" s="4"/>
    </row>
    <row r="1604" spans="8:8">
      <c r="L1604" s="4"/>
      <c r="M1604" s="37"/>
      <c r="N1604" s="4"/>
    </row>
    <row r="1605" spans="8:8">
      <c r="L1605" s="4"/>
      <c r="M1605" s="37"/>
      <c r="N1605" s="4"/>
    </row>
    <row r="1606" spans="8:8">
      <c r="L1606" s="4"/>
      <c r="M1606" s="37"/>
      <c r="N1606" s="4"/>
    </row>
    <row r="1607" spans="8:8">
      <c r="L1607" s="4"/>
      <c r="M1607" s="37"/>
      <c r="N1607" s="4"/>
    </row>
    <row r="1608" spans="8:8">
      <c r="L1608" s="4"/>
      <c r="M1608" s="37"/>
      <c r="N1608" s="4"/>
    </row>
    <row r="1609" spans="8:8">
      <c r="L1609" s="4"/>
      <c r="M1609" s="37"/>
      <c r="N1609" s="4"/>
    </row>
    <row r="1610" spans="8:8">
      <c r="L1610" s="4"/>
      <c r="M1610" s="37"/>
      <c r="N1610" s="4"/>
    </row>
    <row r="1611" spans="8:8">
      <c r="L1611" s="4"/>
      <c r="M1611" s="37"/>
      <c r="N1611" s="4"/>
    </row>
    <row r="1612" spans="8:8">
      <c r="L1612" s="4"/>
      <c r="M1612" s="37"/>
      <c r="N1612" s="4"/>
    </row>
    <row r="1613" spans="8:8">
      <c r="L1613" s="4"/>
      <c r="M1613" s="37"/>
      <c r="N1613" s="4"/>
    </row>
    <row r="1614" spans="8:8">
      <c r="L1614" s="4"/>
      <c r="M1614" s="37"/>
      <c r="N1614" s="4"/>
    </row>
    <row r="1615" spans="8:8">
      <c r="L1615" s="4"/>
      <c r="M1615" s="37"/>
      <c r="N1615" s="4"/>
    </row>
    <row r="1616" spans="8:8">
      <c r="L1616" s="4"/>
      <c r="M1616" s="37"/>
      <c r="N1616" s="4"/>
    </row>
    <row r="1617" spans="8:8">
      <c r="L1617" s="4"/>
      <c r="M1617" s="37"/>
      <c r="N1617" s="4"/>
    </row>
    <row r="1618" spans="8:8">
      <c r="L1618" s="4"/>
      <c r="M1618" s="37"/>
      <c r="N1618" s="4"/>
    </row>
    <row r="1619" spans="8:8">
      <c r="L1619" s="4"/>
      <c r="M1619" s="37"/>
      <c r="N1619" s="4"/>
    </row>
    <row r="1620" spans="8:8">
      <c r="L1620" s="4"/>
      <c r="M1620" s="37"/>
      <c r="N1620" s="4"/>
    </row>
    <row r="1621" spans="8:8">
      <c r="L1621" s="4"/>
      <c r="M1621" s="37"/>
      <c r="N1621" s="4"/>
    </row>
    <row r="1622" spans="8:8">
      <c r="L1622" s="4"/>
      <c r="M1622" s="37"/>
      <c r="N1622" s="4"/>
    </row>
    <row r="1623" spans="8:8">
      <c r="L1623" s="4"/>
      <c r="M1623" s="37"/>
      <c r="N1623" s="4"/>
    </row>
    <row r="1624" spans="8:8">
      <c r="L1624" s="4"/>
      <c r="M1624" s="37"/>
      <c r="N1624" s="4"/>
    </row>
    <row r="1625" spans="8:8">
      <c r="L1625" s="4"/>
      <c r="M1625" s="37"/>
      <c r="N1625" s="4"/>
    </row>
    <row r="1626" spans="8:8">
      <c r="L1626" s="4"/>
      <c r="M1626" s="37"/>
      <c r="N1626" s="4"/>
    </row>
    <row r="1627" spans="8:8">
      <c r="L1627" s="4"/>
      <c r="M1627" s="37"/>
      <c r="N1627" s="4"/>
    </row>
    <row r="1628" spans="8:8">
      <c r="L1628" s="4"/>
      <c r="M1628" s="37"/>
      <c r="N1628" s="4"/>
    </row>
    <row r="1629" spans="8:8">
      <c r="L1629" s="4"/>
      <c r="M1629" s="37"/>
      <c r="N1629" s="4"/>
    </row>
    <row r="1630" spans="8:8">
      <c r="L1630" s="4"/>
      <c r="M1630" s="37"/>
      <c r="N1630" s="4"/>
    </row>
    <row r="1631" spans="8:8">
      <c r="L1631" s="4"/>
      <c r="M1631" s="37"/>
      <c r="N1631" s="4"/>
    </row>
    <row r="1632" spans="8:8">
      <c r="L1632" s="4"/>
      <c r="M1632" s="37"/>
      <c r="N1632" s="4"/>
    </row>
    <row r="1633" spans="8:8">
      <c r="L1633" s="4"/>
      <c r="M1633" s="37"/>
      <c r="N1633" s="4"/>
    </row>
    <row r="1634" spans="8:8">
      <c r="L1634" s="4"/>
      <c r="M1634" s="37"/>
      <c r="N1634" s="4"/>
    </row>
    <row r="1635" spans="8:8">
      <c r="L1635" s="4"/>
      <c r="M1635" s="37"/>
      <c r="N1635" s="4"/>
    </row>
    <row r="1636" spans="8:8">
      <c r="L1636" s="4"/>
      <c r="M1636" s="37"/>
      <c r="N1636" s="4"/>
    </row>
    <row r="1637" spans="8:8">
      <c r="L1637" s="4"/>
      <c r="M1637" s="37"/>
      <c r="N1637" s="4"/>
    </row>
    <row r="1638" spans="8:8">
      <c r="L1638" s="4"/>
      <c r="M1638" s="37"/>
      <c r="N1638" s="4"/>
    </row>
    <row r="1639" spans="8:8">
      <c r="L1639" s="4"/>
      <c r="M1639" s="37"/>
      <c r="N1639" s="4"/>
    </row>
    <row r="1640" spans="8:8">
      <c r="L1640" s="4"/>
      <c r="M1640" s="37"/>
      <c r="N1640" s="4"/>
    </row>
    <row r="1641" spans="8:8">
      <c r="L1641" s="4"/>
      <c r="M1641" s="37"/>
      <c r="N1641" s="4"/>
    </row>
    <row r="1642" spans="8:8">
      <c r="L1642" s="4"/>
      <c r="M1642" s="37"/>
      <c r="N1642" s="4"/>
    </row>
    <row r="1643" spans="8:8">
      <c r="L1643" s="4"/>
      <c r="M1643" s="37"/>
      <c r="N1643" s="4"/>
    </row>
    <row r="1644" spans="8:8">
      <c r="L1644" s="4"/>
      <c r="M1644" s="37"/>
      <c r="N1644" s="4"/>
    </row>
    <row r="1645" spans="8:8">
      <c r="L1645" s="4"/>
      <c r="M1645" s="37"/>
      <c r="N1645" s="4"/>
    </row>
    <row r="1646" spans="8:8">
      <c r="L1646" s="4"/>
      <c r="M1646" s="37"/>
      <c r="N1646" s="4"/>
    </row>
    <row r="1647" spans="8:8">
      <c r="L1647" s="4"/>
      <c r="M1647" s="37"/>
      <c r="N1647" s="4"/>
    </row>
    <row r="1648" spans="8:8">
      <c r="L1648" s="4"/>
      <c r="M1648" s="37"/>
      <c r="N1648" s="4"/>
    </row>
    <row r="1649" spans="8:8">
      <c r="L1649" s="4"/>
      <c r="M1649" s="37"/>
      <c r="N1649" s="4"/>
    </row>
    <row r="1650" spans="8:8">
      <c r="L1650" s="4"/>
      <c r="M1650" s="37"/>
      <c r="N1650" s="4"/>
    </row>
    <row r="1651" spans="8:8">
      <c r="L1651" s="4"/>
      <c r="M1651" s="37"/>
      <c r="N1651" s="4"/>
    </row>
    <row r="1652" spans="8:8">
      <c r="L1652" s="4"/>
      <c r="M1652" s="37"/>
      <c r="N1652" s="4"/>
    </row>
    <row r="1653" spans="8:8">
      <c r="L1653" s="4"/>
      <c r="M1653" s="37"/>
      <c r="N1653" s="4"/>
    </row>
    <row r="1654" spans="8:8">
      <c r="L1654" s="4"/>
      <c r="M1654" s="37"/>
      <c r="N1654" s="4"/>
    </row>
    <row r="1655" spans="8:8">
      <c r="L1655" s="4"/>
      <c r="M1655" s="37"/>
      <c r="N1655" s="4"/>
    </row>
    <row r="1656" spans="8:8">
      <c r="L1656" s="4"/>
      <c r="M1656" s="37"/>
      <c r="N1656" s="4"/>
    </row>
    <row r="1657" spans="8:8">
      <c r="L1657" s="4"/>
      <c r="M1657" s="37"/>
      <c r="N1657" s="4"/>
    </row>
    <row r="1658" spans="8:8">
      <c r="L1658" s="4"/>
      <c r="M1658" s="37"/>
      <c r="N1658" s="4"/>
    </row>
    <row r="1659" spans="8:8">
      <c r="L1659" s="4"/>
      <c r="M1659" s="37"/>
      <c r="N1659" s="4"/>
    </row>
    <row r="1660" spans="8:8">
      <c r="L1660" s="4"/>
      <c r="M1660" s="37"/>
      <c r="N1660" s="4"/>
    </row>
    <row r="1661" spans="8:8">
      <c r="L1661" s="4"/>
      <c r="M1661" s="37"/>
      <c r="N1661" s="4"/>
    </row>
    <row r="1662" spans="8:8">
      <c r="L1662" s="4"/>
      <c r="M1662" s="37"/>
      <c r="N1662" s="4"/>
    </row>
    <row r="1663" spans="8:8">
      <c r="L1663" s="4"/>
      <c r="M1663" s="37"/>
      <c r="N1663" s="4"/>
    </row>
    <row r="1664" spans="8:8">
      <c r="L1664" s="4"/>
      <c r="M1664" s="37"/>
      <c r="N1664" s="4"/>
    </row>
    <row r="1665" spans="8:8">
      <c r="L1665" s="4"/>
      <c r="M1665" s="37"/>
      <c r="N1665" s="4"/>
    </row>
    <row r="1666" spans="8:8">
      <c r="L1666" s="4"/>
      <c r="M1666" s="37"/>
      <c r="N1666" s="4"/>
    </row>
    <row r="1667" spans="8:8">
      <c r="L1667" s="4"/>
      <c r="M1667" s="37"/>
      <c r="N1667" s="4"/>
    </row>
    <row r="1668" spans="8:8">
      <c r="L1668" s="4"/>
      <c r="M1668" s="37"/>
      <c r="N1668" s="4"/>
    </row>
    <row r="1669" spans="8:8">
      <c r="L1669" s="4"/>
      <c r="M1669" s="37"/>
      <c r="N1669" s="4"/>
    </row>
    <row r="1670" spans="8:8">
      <c r="L1670" s="4"/>
      <c r="M1670" s="37"/>
      <c r="N1670" s="4"/>
    </row>
    <row r="1671" spans="8:8">
      <c r="L1671" s="4"/>
      <c r="M1671" s="37"/>
      <c r="N1671" s="4"/>
    </row>
    <row r="1672" spans="8:8">
      <c r="L1672" s="4"/>
      <c r="M1672" s="37"/>
      <c r="N1672" s="4"/>
    </row>
    <row r="1673" spans="8:8">
      <c r="L1673" s="4"/>
      <c r="M1673" s="37"/>
      <c r="N1673" s="4"/>
    </row>
    <row r="1674" spans="8:8">
      <c r="L1674" s="4"/>
      <c r="M1674" s="37"/>
      <c r="N1674" s="4"/>
    </row>
    <row r="1675" spans="8:8">
      <c r="L1675" s="4"/>
      <c r="M1675" s="37"/>
      <c r="N1675" s="4"/>
    </row>
    <row r="1676" spans="8:8">
      <c r="L1676" s="4"/>
      <c r="M1676" s="37"/>
      <c r="N1676" s="4"/>
    </row>
    <row r="1677" spans="8:8">
      <c r="L1677" s="4"/>
      <c r="M1677" s="37"/>
      <c r="N1677" s="4"/>
    </row>
    <row r="1678" spans="8:8">
      <c r="L1678" s="4"/>
      <c r="M1678" s="37"/>
      <c r="N1678" s="4"/>
    </row>
    <row r="1679" spans="8:8">
      <c r="L1679" s="4"/>
      <c r="M1679" s="37"/>
      <c r="N1679" s="4"/>
    </row>
    <row r="1680" spans="8:8">
      <c r="L1680" s="4"/>
      <c r="M1680" s="37"/>
      <c r="N1680" s="4"/>
    </row>
    <row r="1681" spans="8:8">
      <c r="L1681" s="4"/>
      <c r="M1681" s="37"/>
      <c r="N1681" s="4"/>
    </row>
    <row r="1682" spans="8:8">
      <c r="L1682" s="4"/>
      <c r="M1682" s="37"/>
      <c r="N1682" s="4"/>
    </row>
    <row r="1683" spans="8:8">
      <c r="L1683" s="4"/>
      <c r="M1683" s="37"/>
      <c r="N1683" s="4"/>
    </row>
    <row r="1684" spans="8:8">
      <c r="L1684" s="4"/>
      <c r="M1684" s="37"/>
      <c r="N1684" s="4"/>
    </row>
    <row r="1685" spans="8:8">
      <c r="L1685" s="4"/>
      <c r="M1685" s="37"/>
      <c r="N1685" s="4"/>
    </row>
    <row r="1686" spans="8:8">
      <c r="L1686" s="4"/>
      <c r="M1686" s="37"/>
      <c r="N1686" s="4"/>
    </row>
    <row r="1687" spans="8:8">
      <c r="L1687" s="4"/>
      <c r="M1687" s="37"/>
      <c r="N1687" s="4"/>
    </row>
    <row r="1688" spans="8:8">
      <c r="L1688" s="4"/>
      <c r="M1688" s="37"/>
      <c r="N1688" s="4"/>
    </row>
    <row r="1689" spans="8:8">
      <c r="L1689" s="4"/>
      <c r="M1689" s="37"/>
      <c r="N1689" s="4"/>
    </row>
    <row r="1690" spans="8:8">
      <c r="L1690" s="4"/>
      <c r="M1690" s="37"/>
      <c r="N1690" s="4"/>
    </row>
    <row r="1691" spans="8:8">
      <c r="L1691" s="4"/>
      <c r="M1691" s="37"/>
      <c r="N1691" s="4"/>
    </row>
    <row r="1692" spans="8:8">
      <c r="L1692" s="4"/>
      <c r="M1692" s="37"/>
      <c r="N1692" s="4"/>
    </row>
    <row r="1693" spans="8:8">
      <c r="L1693" s="4"/>
      <c r="M1693" s="37"/>
      <c r="N1693" s="4"/>
    </row>
    <row r="1694" spans="8:8">
      <c r="L1694" s="4"/>
      <c r="M1694" s="37"/>
      <c r="N1694" s="4"/>
    </row>
    <row r="1695" spans="8:8">
      <c r="L1695" s="4"/>
      <c r="M1695" s="37"/>
      <c r="N1695" s="4"/>
    </row>
    <row r="1696" spans="8:8">
      <c r="L1696" s="4"/>
      <c r="M1696" s="37"/>
      <c r="N1696" s="4"/>
    </row>
    <row r="1697" spans="8:8">
      <c r="L1697" s="4"/>
      <c r="M1697" s="37"/>
      <c r="N1697" s="4"/>
    </row>
    <row r="1698" spans="8:8">
      <c r="L1698" s="4"/>
      <c r="M1698" s="37"/>
      <c r="N1698" s="4"/>
    </row>
    <row r="1699" spans="8:8">
      <c r="L1699" s="4"/>
      <c r="M1699" s="37"/>
      <c r="N1699" s="4"/>
    </row>
    <row r="1700" spans="8:8">
      <c r="L1700" s="4"/>
      <c r="M1700" s="37"/>
      <c r="N1700" s="4"/>
    </row>
    <row r="1701" spans="8:8">
      <c r="L1701" s="4"/>
      <c r="M1701" s="37"/>
      <c r="N1701" s="4"/>
    </row>
    <row r="1702" spans="8:8">
      <c r="L1702" s="4"/>
      <c r="M1702" s="37"/>
      <c r="N1702" s="4"/>
    </row>
    <row r="1703" spans="8:8">
      <c r="L1703" s="4"/>
      <c r="M1703" s="37"/>
      <c r="N1703" s="4"/>
    </row>
    <row r="1704" spans="8:8">
      <c r="L1704" s="4"/>
      <c r="M1704" s="37"/>
      <c r="N1704" s="4"/>
    </row>
    <row r="1705" spans="8:8">
      <c r="L1705" s="4"/>
      <c r="M1705" s="37"/>
      <c r="N1705" s="4"/>
    </row>
    <row r="1706" spans="8:8">
      <c r="L1706" s="4"/>
      <c r="M1706" s="37"/>
      <c r="N1706" s="4"/>
    </row>
    <row r="1707" spans="8:8">
      <c r="L1707" s="4"/>
      <c r="M1707" s="37"/>
      <c r="N1707" s="4"/>
    </row>
    <row r="1708" spans="8:8">
      <c r="L1708" s="4"/>
      <c r="M1708" s="37"/>
      <c r="N1708" s="4"/>
    </row>
    <row r="1709" spans="8:8">
      <c r="L1709" s="4"/>
      <c r="M1709" s="37"/>
      <c r="N1709" s="4"/>
    </row>
    <row r="1710" spans="8:8">
      <c r="L1710" s="4"/>
      <c r="M1710" s="37"/>
      <c r="N1710" s="4"/>
    </row>
    <row r="1711" spans="8:8">
      <c r="L1711" s="4"/>
      <c r="M1711" s="37"/>
      <c r="N1711" s="4"/>
    </row>
    <row r="1712" spans="8:8">
      <c r="L1712" s="4"/>
      <c r="M1712" s="37"/>
      <c r="N1712" s="4"/>
    </row>
    <row r="1713" spans="8:8">
      <c r="L1713" s="4"/>
      <c r="M1713" s="37"/>
      <c r="N1713" s="4"/>
    </row>
    <row r="1714" spans="8:8">
      <c r="L1714" s="4"/>
      <c r="M1714" s="37"/>
      <c r="N1714" s="4"/>
    </row>
    <row r="1715" spans="8:8">
      <c r="L1715" s="4"/>
      <c r="M1715" s="37"/>
      <c r="N1715" s="4"/>
    </row>
    <row r="1716" spans="8:8">
      <c r="L1716" s="4"/>
      <c r="M1716" s="37"/>
      <c r="N1716" s="4"/>
    </row>
    <row r="1717" spans="8:8">
      <c r="L1717" s="4"/>
      <c r="M1717" s="37"/>
      <c r="N1717" s="4"/>
    </row>
    <row r="1718" spans="8:8">
      <c r="L1718" s="4"/>
      <c r="M1718" s="37"/>
      <c r="N1718" s="4"/>
    </row>
    <row r="1719" spans="8:8">
      <c r="L1719" s="4"/>
      <c r="M1719" s="37"/>
      <c r="N1719" s="4"/>
    </row>
    <row r="1720" spans="8:8">
      <c r="L1720" s="4"/>
      <c r="M1720" s="37"/>
      <c r="N1720" s="4"/>
    </row>
    <row r="1721" spans="8:8">
      <c r="L1721" s="4"/>
      <c r="M1721" s="37"/>
      <c r="N1721" s="4"/>
    </row>
    <row r="1722" spans="8:8">
      <c r="L1722" s="4"/>
      <c r="M1722" s="37"/>
      <c r="N1722" s="4"/>
    </row>
    <row r="1723" spans="8:8">
      <c r="L1723" s="4"/>
      <c r="M1723" s="37"/>
      <c r="N1723" s="4"/>
    </row>
    <row r="1724" spans="8:8">
      <c r="L1724" s="4"/>
      <c r="M1724" s="37"/>
      <c r="N1724" s="4"/>
    </row>
    <row r="1725" spans="8:8">
      <c r="L1725" s="4"/>
      <c r="M1725" s="37"/>
      <c r="N1725" s="4"/>
    </row>
    <row r="1726" spans="8:8">
      <c r="L1726" s="4"/>
      <c r="M1726" s="37"/>
      <c r="N1726" s="4"/>
    </row>
    <row r="1727" spans="8:8">
      <c r="L1727" s="4"/>
      <c r="M1727" s="37"/>
      <c r="N1727" s="4"/>
    </row>
    <row r="1728" spans="8:8">
      <c r="L1728" s="4"/>
      <c r="M1728" s="37"/>
      <c r="N1728" s="4"/>
    </row>
    <row r="1729" spans="8:8">
      <c r="L1729" s="4"/>
      <c r="M1729" s="37"/>
      <c r="N1729" s="4"/>
    </row>
    <row r="1730" spans="8:8">
      <c r="L1730" s="4"/>
      <c r="M1730" s="37"/>
      <c r="N1730" s="4"/>
    </row>
    <row r="1731" spans="8:8">
      <c r="L1731" s="4"/>
      <c r="M1731" s="37"/>
      <c r="N1731" s="4"/>
    </row>
    <row r="1732" spans="8:8">
      <c r="L1732" s="4"/>
      <c r="M1732" s="37"/>
      <c r="N1732" s="4"/>
    </row>
    <row r="1733" spans="8:8">
      <c r="L1733" s="4"/>
      <c r="M1733" s="37"/>
      <c r="N1733" s="4"/>
    </row>
    <row r="1734" spans="8:8">
      <c r="L1734" s="4"/>
      <c r="M1734" s="37"/>
      <c r="N1734" s="4"/>
    </row>
    <row r="1735" spans="8:8">
      <c r="L1735" s="4"/>
      <c r="M1735" s="37"/>
      <c r="N1735" s="4"/>
    </row>
    <row r="1736" spans="8:8">
      <c r="L1736" s="4"/>
      <c r="M1736" s="37"/>
      <c r="N1736" s="4"/>
    </row>
    <row r="1737" spans="8:8">
      <c r="L1737" s="4"/>
      <c r="M1737" s="37"/>
      <c r="N1737" s="4"/>
    </row>
    <row r="1738" spans="8:8">
      <c r="L1738" s="4"/>
      <c r="M1738" s="37"/>
      <c r="N1738" s="4"/>
    </row>
    <row r="1739" spans="8:8">
      <c r="L1739" s="4"/>
      <c r="M1739" s="37"/>
      <c r="N1739" s="4"/>
    </row>
    <row r="1740" spans="8:8">
      <c r="L1740" s="4"/>
      <c r="M1740" s="37"/>
      <c r="N1740" s="4"/>
    </row>
    <row r="1741" spans="8:8">
      <c r="L1741" s="4"/>
      <c r="M1741" s="37"/>
      <c r="N1741" s="4"/>
    </row>
    <row r="1742" spans="8:8">
      <c r="L1742" s="4"/>
      <c r="M1742" s="37"/>
      <c r="N1742" s="4"/>
    </row>
    <row r="1743" spans="8:8">
      <c r="L1743" s="4"/>
      <c r="M1743" s="37"/>
      <c r="N1743" s="4"/>
    </row>
    <row r="1744" spans="8:8">
      <c r="L1744" s="4"/>
      <c r="M1744" s="37"/>
      <c r="N1744" s="4"/>
    </row>
    <row r="1745" spans="8:8">
      <c r="L1745" s="4"/>
      <c r="M1745" s="37"/>
      <c r="N1745" s="4"/>
    </row>
    <row r="1746" spans="8:8">
      <c r="L1746" s="4"/>
      <c r="M1746" s="37"/>
      <c r="N1746" s="4"/>
    </row>
    <row r="1747" spans="8:8">
      <c r="L1747" s="4"/>
      <c r="M1747" s="37"/>
      <c r="N1747" s="4"/>
    </row>
    <row r="1748" spans="8:8">
      <c r="L1748" s="4"/>
      <c r="M1748" s="37"/>
      <c r="N1748" s="4"/>
    </row>
    <row r="1749" spans="8:8">
      <c r="L1749" s="4"/>
      <c r="M1749" s="37"/>
      <c r="N1749" s="4"/>
    </row>
    <row r="1750" spans="8:8">
      <c r="L1750" s="4"/>
      <c r="M1750" s="37"/>
      <c r="N1750" s="4"/>
    </row>
    <row r="1751" spans="8:8">
      <c r="L1751" s="4"/>
      <c r="M1751" s="37"/>
      <c r="N1751" s="4"/>
    </row>
    <row r="1752" spans="8:8">
      <c r="L1752" s="4"/>
      <c r="M1752" s="37"/>
      <c r="N1752" s="4"/>
    </row>
    <row r="1753" spans="8:8">
      <c r="L1753" s="4"/>
      <c r="M1753" s="37"/>
      <c r="N1753" s="4"/>
    </row>
    <row r="1754" spans="8:8">
      <c r="L1754" s="4"/>
      <c r="M1754" s="37"/>
      <c r="N1754" s="4"/>
    </row>
    <row r="1755" spans="8:8">
      <c r="L1755" s="4"/>
      <c r="M1755" s="37"/>
      <c r="N1755" s="4"/>
    </row>
    <row r="1756" spans="8:8">
      <c r="L1756" s="4"/>
      <c r="M1756" s="37"/>
      <c r="N1756" s="4"/>
    </row>
    <row r="1757" spans="8:8">
      <c r="L1757" s="4"/>
      <c r="M1757" s="37"/>
      <c r="N1757" s="4"/>
    </row>
    <row r="1758" spans="8:8">
      <c r="L1758" s="4"/>
      <c r="M1758" s="37"/>
      <c r="N1758" s="4"/>
    </row>
    <row r="1759" spans="8:8">
      <c r="L1759" s="4"/>
      <c r="M1759" s="37"/>
      <c r="N1759" s="4"/>
    </row>
    <row r="1760" spans="8:8">
      <c r="L1760" s="4"/>
      <c r="M1760" s="37"/>
      <c r="N1760" s="4"/>
    </row>
    <row r="1761" spans="8:8">
      <c r="L1761" s="4"/>
      <c r="M1761" s="37"/>
      <c r="N1761" s="4"/>
    </row>
    <row r="1762" spans="8:8">
      <c r="L1762" s="4"/>
      <c r="M1762" s="37"/>
      <c r="N1762" s="4"/>
    </row>
    <row r="1763" spans="8:8">
      <c r="L1763" s="4"/>
      <c r="M1763" s="37"/>
      <c r="N1763" s="4"/>
    </row>
    <row r="1764" spans="8:8">
      <c r="L1764" s="4"/>
      <c r="M1764" s="37"/>
      <c r="N1764" s="4"/>
    </row>
    <row r="1765" spans="8:8">
      <c r="L1765" s="4"/>
      <c r="M1765" s="37"/>
      <c r="N1765" s="4"/>
    </row>
    <row r="1766" spans="8:8">
      <c r="L1766" s="4"/>
      <c r="M1766" s="37"/>
      <c r="N1766" s="4"/>
    </row>
    <row r="1767" spans="8:8">
      <c r="L1767" s="4"/>
      <c r="M1767" s="37"/>
      <c r="N1767" s="4"/>
    </row>
    <row r="1768" spans="8:8">
      <c r="L1768" s="4"/>
      <c r="M1768" s="37"/>
      <c r="N1768" s="4"/>
    </row>
    <row r="1769" spans="8:8">
      <c r="L1769" s="4"/>
      <c r="M1769" s="37"/>
      <c r="N1769" s="4"/>
    </row>
    <row r="1770" spans="8:8">
      <c r="L1770" s="4"/>
      <c r="M1770" s="37"/>
      <c r="N1770" s="4"/>
    </row>
    <row r="1771" spans="8:8">
      <c r="L1771" s="4"/>
      <c r="M1771" s="37"/>
      <c r="N1771" s="4"/>
    </row>
    <row r="1772" spans="8:8">
      <c r="L1772" s="4"/>
      <c r="M1772" s="37"/>
      <c r="N1772" s="4"/>
    </row>
    <row r="1773" spans="8:8">
      <c r="L1773" s="4"/>
      <c r="M1773" s="37"/>
      <c r="N1773" s="4"/>
    </row>
    <row r="1774" spans="8:8">
      <c r="L1774" s="4"/>
      <c r="M1774" s="37"/>
      <c r="N1774" s="4"/>
    </row>
    <row r="1775" spans="8:8">
      <c r="L1775" s="4"/>
      <c r="M1775" s="37"/>
      <c r="N1775" s="4"/>
    </row>
    <row r="1776" spans="8:8">
      <c r="L1776" s="4"/>
      <c r="M1776" s="37"/>
      <c r="N1776" s="4"/>
    </row>
    <row r="1777" spans="8:8">
      <c r="L1777" s="4"/>
      <c r="M1777" s="37"/>
      <c r="N1777" s="4"/>
    </row>
    <row r="1778" spans="8:8">
      <c r="L1778" s="4"/>
      <c r="M1778" s="37"/>
      <c r="N1778" s="4"/>
    </row>
    <row r="1779" spans="8:8">
      <c r="L1779" s="4"/>
      <c r="M1779" s="37"/>
      <c r="N1779" s="4"/>
    </row>
    <row r="1780" spans="8:8">
      <c r="L1780" s="4"/>
      <c r="M1780" s="37"/>
      <c r="N1780" s="4"/>
    </row>
    <row r="1781" spans="8:8">
      <c r="L1781" s="4"/>
      <c r="M1781" s="37"/>
      <c r="N1781" s="4"/>
    </row>
    <row r="1782" spans="8:8">
      <c r="L1782" s="4"/>
      <c r="M1782" s="37"/>
      <c r="N1782" s="4"/>
    </row>
    <row r="1783" spans="8:8">
      <c r="L1783" s="4"/>
      <c r="M1783" s="37"/>
      <c r="N1783" s="4"/>
    </row>
    <row r="1784" spans="8:8">
      <c r="L1784" s="4"/>
      <c r="M1784" s="37"/>
      <c r="N1784" s="4"/>
    </row>
    <row r="1785" spans="8:8">
      <c r="L1785" s="4"/>
      <c r="M1785" s="37"/>
      <c r="N1785" s="4"/>
    </row>
    <row r="1786" spans="8:8">
      <c r="L1786" s="4"/>
      <c r="M1786" s="37"/>
      <c r="N1786" s="4"/>
    </row>
    <row r="1787" spans="8:8">
      <c r="L1787" s="4"/>
      <c r="M1787" s="37"/>
      <c r="N1787" s="4"/>
    </row>
    <row r="1788" spans="8:8">
      <c r="L1788" s="4"/>
      <c r="M1788" s="37"/>
      <c r="N1788" s="4"/>
    </row>
    <row r="1789" spans="8:8">
      <c r="L1789" s="4"/>
      <c r="M1789" s="37"/>
      <c r="N1789" s="4"/>
    </row>
    <row r="1790" spans="8:8">
      <c r="L1790" s="4"/>
      <c r="M1790" s="37"/>
      <c r="N1790" s="4"/>
    </row>
    <row r="1791" spans="8:8">
      <c r="L1791" s="4"/>
      <c r="M1791" s="37"/>
      <c r="N1791" s="4"/>
    </row>
    <row r="1792" spans="8:8">
      <c r="L1792" s="4"/>
      <c r="M1792" s="37"/>
      <c r="N1792" s="4"/>
    </row>
    <row r="1793" spans="8:8">
      <c r="L1793" s="4"/>
      <c r="M1793" s="37"/>
      <c r="N1793" s="4"/>
    </row>
    <row r="1794" spans="8:8">
      <c r="L1794" s="4"/>
      <c r="M1794" s="37"/>
      <c r="N1794" s="4"/>
    </row>
    <row r="1795" spans="8:8">
      <c r="L1795" s="4"/>
      <c r="M1795" s="37"/>
      <c r="N1795" s="4"/>
    </row>
    <row r="1796" spans="8:8">
      <c r="L1796" s="4"/>
      <c r="M1796" s="37"/>
      <c r="N1796" s="4"/>
    </row>
    <row r="1797" spans="8:8">
      <c r="L1797" s="4"/>
      <c r="M1797" s="37"/>
      <c r="N1797" s="4"/>
    </row>
    <row r="1798" spans="8:8">
      <c r="L1798" s="4"/>
      <c r="M1798" s="37"/>
      <c r="N1798" s="4"/>
    </row>
    <row r="1799" spans="8:8">
      <c r="L1799" s="4"/>
      <c r="M1799" s="37"/>
      <c r="N1799" s="4"/>
    </row>
    <row r="1800" spans="8:8">
      <c r="L1800" s="4"/>
      <c r="M1800" s="37"/>
      <c r="N1800" s="4"/>
    </row>
    <row r="1801" spans="8:8">
      <c r="L1801" s="4"/>
      <c r="M1801" s="37"/>
      <c r="N1801" s="4"/>
    </row>
    <row r="1802" spans="8:8">
      <c r="L1802" s="4"/>
      <c r="M1802" s="37"/>
      <c r="N1802" s="4"/>
    </row>
    <row r="1803" spans="8:8">
      <c r="L1803" s="4"/>
      <c r="M1803" s="37"/>
      <c r="N1803" s="4"/>
    </row>
    <row r="1804" spans="8:8">
      <c r="L1804" s="4"/>
      <c r="M1804" s="37"/>
      <c r="N1804" s="4"/>
    </row>
    <row r="1805" spans="8:8">
      <c r="L1805" s="4"/>
      <c r="M1805" s="37"/>
      <c r="N1805" s="4"/>
    </row>
    <row r="1806" spans="8:8">
      <c r="L1806" s="4"/>
      <c r="M1806" s="37"/>
      <c r="N1806" s="4"/>
    </row>
    <row r="1807" spans="8:8">
      <c r="L1807" s="4"/>
      <c r="M1807" s="37"/>
      <c r="N1807" s="4"/>
    </row>
    <row r="1808" spans="8:8">
      <c r="L1808" s="4"/>
      <c r="M1808" s="37"/>
      <c r="N1808" s="4"/>
    </row>
    <row r="1809" spans="8:8">
      <c r="L1809" s="4"/>
      <c r="M1809" s="37"/>
      <c r="N1809" s="4"/>
    </row>
    <row r="1810" spans="8:8">
      <c r="L1810" s="4"/>
      <c r="M1810" s="37"/>
      <c r="N1810" s="4"/>
    </row>
    <row r="1811" spans="8:8">
      <c r="L1811" s="4"/>
      <c r="M1811" s="37"/>
      <c r="N1811" s="4"/>
    </row>
    <row r="1812" spans="8:8">
      <c r="L1812" s="4"/>
      <c r="M1812" s="37"/>
      <c r="N1812" s="4"/>
    </row>
    <row r="1813" spans="8:8">
      <c r="L1813" s="4"/>
      <c r="M1813" s="37"/>
      <c r="N1813" s="4"/>
    </row>
    <row r="1814" spans="8:8">
      <c r="L1814" s="4"/>
      <c r="M1814" s="37"/>
      <c r="N1814" s="4"/>
    </row>
    <row r="1815" spans="8:8">
      <c r="L1815" s="4"/>
      <c r="M1815" s="37"/>
      <c r="N1815" s="4"/>
    </row>
    <row r="1816" spans="8:8">
      <c r="L1816" s="4"/>
      <c r="M1816" s="37"/>
      <c r="N1816" s="4"/>
    </row>
    <row r="1817" spans="8:8">
      <c r="L1817" s="4"/>
      <c r="M1817" s="37"/>
      <c r="N1817" s="4"/>
    </row>
    <row r="1818" spans="8:8">
      <c r="L1818" s="4"/>
      <c r="M1818" s="37"/>
      <c r="N1818" s="4"/>
    </row>
    <row r="1819" spans="8:8">
      <c r="L1819" s="4"/>
      <c r="M1819" s="37"/>
      <c r="N1819" s="4"/>
    </row>
    <row r="1820" spans="8:8">
      <c r="L1820" s="4"/>
      <c r="M1820" s="37"/>
      <c r="N1820" s="4"/>
    </row>
    <row r="1821" spans="8:8">
      <c r="L1821" s="4"/>
      <c r="M1821" s="37"/>
      <c r="N1821" s="4"/>
    </row>
    <row r="1822" spans="8:8">
      <c r="L1822" s="4"/>
      <c r="M1822" s="37"/>
      <c r="N1822" s="4"/>
    </row>
    <row r="1823" spans="8:8">
      <c r="L1823" s="4"/>
      <c r="M1823" s="37"/>
      <c r="N1823" s="4"/>
    </row>
    <row r="1824" spans="8:8">
      <c r="L1824" s="4"/>
      <c r="M1824" s="37"/>
      <c r="N1824" s="4"/>
    </row>
    <row r="1825" spans="8:8">
      <c r="L1825" s="4"/>
      <c r="M1825" s="37"/>
      <c r="N1825" s="4"/>
    </row>
    <row r="1826" spans="8:8">
      <c r="L1826" s="4"/>
      <c r="M1826" s="37"/>
      <c r="N1826" s="4"/>
    </row>
    <row r="1827" spans="8:8">
      <c r="L1827" s="4"/>
      <c r="M1827" s="37"/>
      <c r="N1827" s="4"/>
    </row>
    <row r="1828" spans="8:8">
      <c r="L1828" s="4"/>
      <c r="M1828" s="37"/>
      <c r="N1828" s="4"/>
    </row>
    <row r="1829" spans="8:8">
      <c r="L1829" s="4"/>
      <c r="M1829" s="37"/>
      <c r="N1829" s="4"/>
    </row>
    <row r="1830" spans="8:8">
      <c r="L1830" s="4"/>
      <c r="M1830" s="37"/>
      <c r="N1830" s="4"/>
    </row>
    <row r="1831" spans="8:8">
      <c r="L1831" s="4"/>
      <c r="M1831" s="37"/>
      <c r="N1831" s="4"/>
    </row>
    <row r="1832" spans="8:8">
      <c r="L1832" s="4"/>
      <c r="M1832" s="37"/>
      <c r="N1832" s="4"/>
    </row>
    <row r="1833" spans="8:8">
      <c r="L1833" s="4"/>
      <c r="M1833" s="37"/>
      <c r="N1833" s="4"/>
    </row>
    <row r="1834" spans="8:8">
      <c r="L1834" s="4"/>
      <c r="M1834" s="37"/>
      <c r="N1834" s="4"/>
    </row>
    <row r="1835" spans="8:8">
      <c r="L1835" s="4"/>
      <c r="M1835" s="37"/>
      <c r="N1835" s="4"/>
    </row>
    <row r="1836" spans="8:8">
      <c r="L1836" s="4"/>
      <c r="M1836" s="37"/>
      <c r="N1836" s="4"/>
    </row>
    <row r="1837" spans="8:8">
      <c r="L1837" s="4"/>
      <c r="M1837" s="37"/>
      <c r="N1837" s="4"/>
    </row>
    <row r="1838" spans="8:8">
      <c r="L1838" s="4"/>
      <c r="M1838" s="37"/>
      <c r="N1838" s="4"/>
    </row>
    <row r="1839" spans="8:8">
      <c r="L1839" s="4"/>
      <c r="M1839" s="37"/>
      <c r="N1839" s="4"/>
    </row>
    <row r="1840" spans="8:8">
      <c r="L1840" s="4"/>
      <c r="M1840" s="37"/>
      <c r="N1840" s="4"/>
    </row>
    <row r="1841" spans="8:8">
      <c r="L1841" s="4"/>
      <c r="M1841" s="37"/>
      <c r="N1841" s="4"/>
    </row>
    <row r="1842" spans="8:8">
      <c r="L1842" s="4"/>
      <c r="M1842" s="37"/>
      <c r="N1842" s="4"/>
    </row>
    <row r="1843" spans="8:8">
      <c r="L1843" s="4"/>
      <c r="M1843" s="37"/>
      <c r="N1843" s="4"/>
    </row>
    <row r="1844" spans="8:8">
      <c r="L1844" s="4"/>
      <c r="M1844" s="37"/>
      <c r="N1844" s="4"/>
    </row>
    <row r="1845" spans="8:8">
      <c r="L1845" s="4"/>
      <c r="M1845" s="37"/>
      <c r="N1845" s="4"/>
    </row>
    <row r="1846" spans="8:8">
      <c r="L1846" s="4"/>
      <c r="M1846" s="37"/>
      <c r="N1846" s="4"/>
    </row>
    <row r="1847" spans="8:8">
      <c r="L1847" s="4"/>
      <c r="M1847" s="37"/>
      <c r="N1847" s="4"/>
    </row>
    <row r="1848" spans="8:8">
      <c r="L1848" s="4"/>
      <c r="M1848" s="37"/>
      <c r="N1848" s="4"/>
    </row>
    <row r="1849" spans="8:8">
      <c r="L1849" s="4"/>
      <c r="M1849" s="37"/>
      <c r="N1849" s="4"/>
    </row>
    <row r="1850" spans="8:8">
      <c r="L1850" s="4"/>
      <c r="M1850" s="37"/>
      <c r="N1850" s="4"/>
    </row>
    <row r="1851" spans="8:8">
      <c r="L1851" s="4"/>
      <c r="M1851" s="37"/>
      <c r="N1851" s="4"/>
    </row>
    <row r="1852" spans="8:8">
      <c r="L1852" s="4"/>
      <c r="M1852" s="37"/>
      <c r="N1852" s="4"/>
    </row>
    <row r="1853" spans="8:8">
      <c r="L1853" s="4"/>
      <c r="M1853" s="37"/>
      <c r="N1853" s="4"/>
    </row>
    <row r="1854" spans="8:8">
      <c r="L1854" s="4"/>
      <c r="M1854" s="37"/>
      <c r="N1854" s="4"/>
    </row>
    <row r="1855" spans="8:8">
      <c r="L1855" s="4"/>
      <c r="M1855" s="37"/>
      <c r="N1855" s="4"/>
    </row>
    <row r="1856" spans="8:8">
      <c r="L1856" s="4"/>
      <c r="M1856" s="37"/>
      <c r="N1856" s="4"/>
    </row>
    <row r="1857" spans="8:8">
      <c r="L1857" s="4"/>
      <c r="M1857" s="37"/>
      <c r="N1857" s="4"/>
    </row>
    <row r="1858" spans="8:8">
      <c r="L1858" s="4"/>
      <c r="M1858" s="37"/>
      <c r="N1858" s="4"/>
    </row>
    <row r="1859" spans="8:8">
      <c r="L1859" s="4"/>
      <c r="M1859" s="37"/>
      <c r="N1859" s="4"/>
    </row>
    <row r="1860" spans="8:8">
      <c r="L1860" s="4"/>
      <c r="M1860" s="37"/>
      <c r="N1860" s="4"/>
    </row>
    <row r="1861" spans="8:8">
      <c r="L1861" s="4"/>
      <c r="M1861" s="37"/>
      <c r="N1861" s="4"/>
    </row>
    <row r="1862" spans="8:8">
      <c r="L1862" s="4"/>
      <c r="M1862" s="37"/>
      <c r="N1862" s="4"/>
    </row>
    <row r="1863" spans="8:8">
      <c r="L1863" s="4"/>
      <c r="M1863" s="37"/>
      <c r="N1863" s="4"/>
    </row>
    <row r="1864" spans="8:8">
      <c r="L1864" s="4"/>
      <c r="M1864" s="37"/>
      <c r="N1864" s="4"/>
    </row>
    <row r="1865" spans="8:8">
      <c r="L1865" s="4"/>
      <c r="M1865" s="37"/>
      <c r="N1865" s="4"/>
    </row>
    <row r="1866" spans="8:8">
      <c r="L1866" s="4"/>
      <c r="M1866" s="37"/>
      <c r="N1866" s="4"/>
    </row>
    <row r="1867" spans="8:8">
      <c r="L1867" s="4"/>
      <c r="M1867" s="37"/>
      <c r="N1867" s="4"/>
    </row>
    <row r="1868" spans="8:8">
      <c r="L1868" s="4"/>
      <c r="M1868" s="37"/>
      <c r="N1868" s="4"/>
    </row>
    <row r="1869" spans="8:8">
      <c r="L1869" s="4"/>
      <c r="M1869" s="37"/>
      <c r="N1869" s="4"/>
    </row>
    <row r="1870" spans="8:8">
      <c r="L1870" s="4"/>
      <c r="M1870" s="37"/>
      <c r="N1870" s="4"/>
    </row>
    <row r="1871" spans="8:8">
      <c r="L1871" s="4"/>
      <c r="M1871" s="37"/>
      <c r="N1871" s="4"/>
    </row>
    <row r="1872" spans="8:8">
      <c r="L1872" s="4"/>
      <c r="M1872" s="37"/>
      <c r="N1872" s="4"/>
    </row>
    <row r="1873" spans="8:8">
      <c r="L1873" s="4"/>
      <c r="M1873" s="37"/>
      <c r="N1873" s="4"/>
    </row>
    <row r="1874" spans="8:8">
      <c r="L1874" s="4"/>
      <c r="M1874" s="37"/>
      <c r="N1874" s="4"/>
    </row>
    <row r="1875" spans="8:8">
      <c r="L1875" s="4"/>
      <c r="M1875" s="37"/>
      <c r="N1875" s="4"/>
    </row>
    <row r="1876" spans="8:8">
      <c r="L1876" s="4"/>
      <c r="M1876" s="37"/>
      <c r="N1876" s="4"/>
    </row>
    <row r="1877" spans="8:8">
      <c r="L1877" s="4"/>
      <c r="M1877" s="37"/>
      <c r="N1877" s="4"/>
    </row>
    <row r="1878" spans="8:8">
      <c r="L1878" s="4"/>
      <c r="M1878" s="37"/>
      <c r="N1878" s="4"/>
    </row>
    <row r="1879" spans="8:8">
      <c r="L1879" s="4"/>
      <c r="M1879" s="37"/>
      <c r="N1879" s="4"/>
    </row>
    <row r="1880" spans="8:8">
      <c r="L1880" s="4"/>
      <c r="M1880" s="37"/>
      <c r="N1880" s="4"/>
    </row>
    <row r="1881" spans="8:8">
      <c r="L1881" s="4"/>
      <c r="M1881" s="37"/>
      <c r="N1881" s="4"/>
    </row>
    <row r="1882" spans="8:8">
      <c r="L1882" s="4"/>
      <c r="M1882" s="37"/>
      <c r="N1882" s="4"/>
    </row>
    <row r="1883" spans="8:8">
      <c r="L1883" s="4"/>
      <c r="M1883" s="37"/>
      <c r="N1883" s="4"/>
    </row>
    <row r="1884" spans="8:8">
      <c r="L1884" s="4"/>
      <c r="M1884" s="37"/>
      <c r="N1884" s="4"/>
    </row>
    <row r="1885" spans="8:8">
      <c r="L1885" s="4"/>
      <c r="M1885" s="37"/>
      <c r="N1885" s="4"/>
    </row>
    <row r="1886" spans="8:8">
      <c r="L1886" s="4"/>
      <c r="M1886" s="37"/>
      <c r="N1886" s="4"/>
    </row>
    <row r="1887" spans="8:8">
      <c r="L1887" s="4"/>
      <c r="M1887" s="37"/>
      <c r="N1887" s="4"/>
    </row>
    <row r="1888" spans="8:8">
      <c r="L1888" s="4"/>
      <c r="M1888" s="37"/>
      <c r="N1888" s="4"/>
    </row>
    <row r="1889" spans="8:8">
      <c r="L1889" s="4"/>
      <c r="M1889" s="37"/>
      <c r="N1889" s="4"/>
    </row>
    <row r="1890" spans="8:8">
      <c r="L1890" s="4"/>
      <c r="M1890" s="37"/>
      <c r="N1890" s="4"/>
    </row>
    <row r="1891" spans="8:8">
      <c r="L1891" s="4"/>
      <c r="M1891" s="37"/>
      <c r="N1891" s="4"/>
    </row>
    <row r="1892" spans="8:8">
      <c r="L1892" s="4"/>
      <c r="M1892" s="37"/>
      <c r="N1892" s="4"/>
    </row>
    <row r="1893" spans="8:8">
      <c r="L1893" s="4"/>
      <c r="M1893" s="37"/>
      <c r="N1893" s="4"/>
    </row>
    <row r="1894" spans="8:8">
      <c r="L1894" s="4"/>
      <c r="M1894" s="37"/>
      <c r="N1894" s="4"/>
    </row>
    <row r="1895" spans="8:8">
      <c r="L1895" s="4"/>
      <c r="M1895" s="37"/>
      <c r="N1895" s="4"/>
    </row>
    <row r="1896" spans="8:8">
      <c r="L1896" s="4"/>
      <c r="M1896" s="37"/>
      <c r="N1896" s="4"/>
    </row>
    <row r="1897" spans="8:8">
      <c r="L1897" s="4"/>
      <c r="M1897" s="37"/>
      <c r="N1897" s="4"/>
    </row>
    <row r="1898" spans="8:8">
      <c r="L1898" s="4"/>
      <c r="M1898" s="37"/>
      <c r="N1898" s="4"/>
    </row>
    <row r="1899" spans="8:8">
      <c r="L1899" s="4"/>
      <c r="M1899" s="37"/>
      <c r="N1899" s="4"/>
    </row>
    <row r="1900" spans="8:8">
      <c r="L1900" s="4"/>
      <c r="M1900" s="37"/>
      <c r="N1900" s="4"/>
    </row>
    <row r="1901" spans="8:8">
      <c r="L1901" s="4"/>
      <c r="M1901" s="37"/>
      <c r="N1901" s="4"/>
    </row>
    <row r="1902" spans="8:8">
      <c r="L1902" s="4"/>
      <c r="M1902" s="37"/>
      <c r="N1902" s="4"/>
    </row>
    <row r="1903" spans="8:8">
      <c r="L1903" s="4"/>
      <c r="M1903" s="37"/>
      <c r="N1903" s="4"/>
    </row>
    <row r="1904" spans="8:8">
      <c r="L1904" s="4"/>
      <c r="M1904" s="37"/>
      <c r="N1904" s="4"/>
    </row>
    <row r="1905" spans="8:8">
      <c r="L1905" s="4"/>
      <c r="M1905" s="37"/>
      <c r="N1905" s="4"/>
    </row>
    <row r="1906" spans="8:8">
      <c r="L1906" s="4"/>
      <c r="M1906" s="37"/>
      <c r="N1906" s="4"/>
    </row>
    <row r="1907" spans="8:8">
      <c r="L1907" s="4"/>
      <c r="M1907" s="37"/>
      <c r="N1907" s="4"/>
    </row>
    <row r="1908" spans="8:8">
      <c r="L1908" s="4"/>
      <c r="M1908" s="37"/>
      <c r="N1908" s="4"/>
    </row>
    <row r="1909" spans="8:8">
      <c r="L1909" s="4"/>
      <c r="M1909" s="37"/>
      <c r="N1909" s="4"/>
    </row>
    <row r="1910" spans="8:8">
      <c r="L1910" s="4"/>
      <c r="M1910" s="37"/>
      <c r="N1910" s="4"/>
    </row>
    <row r="1911" spans="8:8">
      <c r="L1911" s="4"/>
      <c r="M1911" s="37"/>
      <c r="N1911" s="4"/>
    </row>
    <row r="1912" spans="8:8">
      <c r="L1912" s="4"/>
      <c r="M1912" s="37"/>
      <c r="N1912" s="4"/>
    </row>
    <row r="1913" spans="8:8">
      <c r="L1913" s="4"/>
      <c r="M1913" s="37"/>
      <c r="N1913" s="4"/>
    </row>
    <row r="1914" spans="8:8">
      <c r="L1914" s="4"/>
      <c r="M1914" s="37"/>
      <c r="N1914" s="4"/>
    </row>
    <row r="1915" spans="8:8">
      <c r="L1915" s="4"/>
      <c r="M1915" s="37"/>
      <c r="N1915" s="4"/>
    </row>
    <row r="1916" spans="8:8">
      <c r="L1916" s="4"/>
      <c r="M1916" s="37"/>
      <c r="N1916" s="4"/>
    </row>
    <row r="1917" spans="8:8">
      <c r="L1917" s="4"/>
      <c r="M1917" s="37"/>
      <c r="N1917" s="4"/>
    </row>
    <row r="1918" spans="8:8">
      <c r="L1918" s="4"/>
      <c r="M1918" s="37"/>
      <c r="N1918" s="4"/>
    </row>
    <row r="1919" spans="8:8">
      <c r="L1919" s="4"/>
      <c r="M1919" s="37"/>
      <c r="N1919" s="4"/>
    </row>
    <row r="1920" spans="8:8">
      <c r="L1920" s="4"/>
      <c r="M1920" s="37"/>
      <c r="N1920" s="4"/>
    </row>
    <row r="1921" spans="8:8">
      <c r="L1921" s="4"/>
      <c r="M1921" s="37"/>
      <c r="N1921" s="4"/>
    </row>
    <row r="1922" spans="8:8">
      <c r="L1922" s="4"/>
      <c r="M1922" s="37"/>
      <c r="N1922" s="4"/>
    </row>
    <row r="1923" spans="8:8">
      <c r="L1923" s="4"/>
      <c r="M1923" s="37"/>
      <c r="N1923" s="4"/>
    </row>
    <row r="1924" spans="8:8">
      <c r="L1924" s="4"/>
      <c r="M1924" s="37"/>
      <c r="N1924" s="4"/>
    </row>
    <row r="1925" spans="8:8">
      <c r="L1925" s="4"/>
      <c r="M1925" s="37"/>
      <c r="N1925" s="4"/>
    </row>
    <row r="1926" spans="8:8">
      <c r="L1926" s="4"/>
      <c r="M1926" s="37"/>
      <c r="N1926" s="4"/>
    </row>
    <row r="1927" spans="8:8">
      <c r="L1927" s="4"/>
      <c r="M1927" s="37"/>
      <c r="N1927" s="4"/>
    </row>
    <row r="1928" spans="8:8">
      <c r="L1928" s="4"/>
      <c r="M1928" s="37"/>
      <c r="N1928" s="4"/>
    </row>
    <row r="1929" spans="8:8">
      <c r="L1929" s="4"/>
      <c r="M1929" s="37"/>
      <c r="N1929" s="4"/>
    </row>
    <row r="1930" spans="8:8">
      <c r="L1930" s="4"/>
      <c r="M1930" s="37"/>
      <c r="N1930" s="4"/>
    </row>
    <row r="1931" spans="8:8">
      <c r="L1931" s="4"/>
      <c r="M1931" s="37"/>
      <c r="N1931" s="4"/>
    </row>
    <row r="1932" spans="8:8">
      <c r="L1932" s="4"/>
      <c r="M1932" s="37"/>
      <c r="N1932" s="4"/>
    </row>
    <row r="1933" spans="8:8">
      <c r="L1933" s="4"/>
      <c r="M1933" s="37"/>
      <c r="N1933" s="4"/>
    </row>
    <row r="1934" spans="8:8">
      <c r="L1934" s="4"/>
      <c r="M1934" s="37"/>
      <c r="N1934" s="4"/>
    </row>
    <row r="1935" spans="8:8">
      <c r="L1935" s="4"/>
      <c r="M1935" s="37"/>
      <c r="N1935" s="4"/>
    </row>
    <row r="1936" spans="8:8">
      <c r="L1936" s="4"/>
      <c r="M1936" s="37"/>
      <c r="N1936" s="4"/>
    </row>
    <row r="1937" spans="8:8">
      <c r="L1937" s="4"/>
      <c r="M1937" s="37"/>
      <c r="N1937" s="4"/>
    </row>
    <row r="1938" spans="8:8">
      <c r="L1938" s="4"/>
      <c r="M1938" s="37"/>
      <c r="N1938" s="4"/>
    </row>
    <row r="1939" spans="8:8">
      <c r="L1939" s="4"/>
      <c r="M1939" s="37"/>
      <c r="N1939" s="4"/>
    </row>
    <row r="1940" spans="8:8">
      <c r="L1940" s="4"/>
      <c r="M1940" s="37"/>
      <c r="N1940" s="4"/>
    </row>
    <row r="1941" spans="8:8">
      <c r="L1941" s="4"/>
      <c r="M1941" s="37"/>
      <c r="N1941" s="4"/>
    </row>
    <row r="1942" spans="8:8">
      <c r="L1942" s="4"/>
      <c r="M1942" s="37"/>
      <c r="N1942" s="4"/>
    </row>
    <row r="1943" spans="8:8">
      <c r="L1943" s="4"/>
      <c r="M1943" s="37"/>
      <c r="N1943" s="4"/>
    </row>
    <row r="1944" spans="8:8">
      <c r="L1944" s="4"/>
      <c r="M1944" s="37"/>
      <c r="N1944" s="4"/>
    </row>
    <row r="1945" spans="8:8">
      <c r="L1945" s="4"/>
      <c r="M1945" s="37"/>
      <c r="N1945" s="4"/>
    </row>
    <row r="1946" spans="8:8">
      <c r="L1946" s="4"/>
      <c r="M1946" s="37"/>
      <c r="N1946" s="4"/>
    </row>
    <row r="1947" spans="8:8">
      <c r="L1947" s="4"/>
      <c r="M1947" s="37"/>
      <c r="N1947" s="4"/>
    </row>
    <row r="1948" spans="8:8">
      <c r="L1948" s="4"/>
      <c r="M1948" s="37"/>
      <c r="N1948" s="4"/>
    </row>
    <row r="1949" spans="8:8">
      <c r="L1949" s="4"/>
      <c r="M1949" s="37"/>
      <c r="N1949" s="4"/>
    </row>
    <row r="1950" spans="8:8">
      <c r="L1950" s="4"/>
      <c r="M1950" s="37"/>
      <c r="N1950" s="4"/>
    </row>
    <row r="1951" spans="8:8">
      <c r="L1951" s="4"/>
      <c r="M1951" s="37"/>
      <c r="N1951" s="4"/>
    </row>
    <row r="1952" spans="8:8">
      <c r="L1952" s="4"/>
      <c r="M1952" s="37"/>
      <c r="N1952" s="4"/>
    </row>
    <row r="1953" spans="8:8">
      <c r="L1953" s="4"/>
      <c r="M1953" s="37"/>
      <c r="N1953" s="4"/>
    </row>
    <row r="1954" spans="8:8">
      <c r="L1954" s="4"/>
      <c r="M1954" s="37"/>
      <c r="N1954" s="4"/>
    </row>
    <row r="1955" spans="8:8">
      <c r="L1955" s="4"/>
      <c r="M1955" s="37"/>
      <c r="N1955" s="4"/>
    </row>
    <row r="1956" spans="8:8">
      <c r="L1956" s="4"/>
      <c r="M1956" s="37"/>
      <c r="N1956" s="4"/>
    </row>
    <row r="1957" spans="8:8">
      <c r="L1957" s="4"/>
      <c r="M1957" s="37"/>
      <c r="N1957" s="4"/>
    </row>
    <row r="1958" spans="8:8">
      <c r="L1958" s="4"/>
      <c r="M1958" s="37"/>
      <c r="N1958" s="4"/>
    </row>
    <row r="1959" spans="8:8">
      <c r="L1959" s="4"/>
      <c r="M1959" s="37"/>
      <c r="N1959" s="4"/>
    </row>
    <row r="1960" spans="8:8">
      <c r="L1960" s="4"/>
      <c r="M1960" s="37"/>
      <c r="N1960" s="4"/>
    </row>
    <row r="1961" spans="8:8">
      <c r="L1961" s="4"/>
      <c r="M1961" s="37"/>
      <c r="N1961" s="4"/>
    </row>
    <row r="1962" spans="8:8">
      <c r="L1962" s="4"/>
      <c r="M1962" s="37"/>
      <c r="N1962" s="4"/>
    </row>
    <row r="1963" spans="8:8">
      <c r="L1963" s="4"/>
      <c r="M1963" s="37"/>
      <c r="N1963" s="4"/>
    </row>
    <row r="1964" spans="8:8">
      <c r="L1964" s="4"/>
      <c r="M1964" s="37"/>
      <c r="N1964" s="4"/>
    </row>
    <row r="1965" spans="8:8">
      <c r="L1965" s="4"/>
      <c r="M1965" s="37"/>
      <c r="N1965" s="4"/>
    </row>
    <row r="1966" spans="8:8">
      <c r="L1966" s="4"/>
      <c r="M1966" s="37"/>
      <c r="N1966" s="4"/>
    </row>
    <row r="1967" spans="8:8">
      <c r="L1967" s="4"/>
      <c r="M1967" s="37"/>
      <c r="N1967" s="4"/>
    </row>
    <row r="1968" spans="8:8">
      <c r="L1968" s="4"/>
      <c r="M1968" s="37"/>
      <c r="N1968" s="4"/>
    </row>
    <row r="1969" spans="8:8">
      <c r="L1969" s="4"/>
      <c r="M1969" s="37"/>
      <c r="N1969" s="4"/>
    </row>
    <row r="1970" spans="8:8">
      <c r="L1970" s="4"/>
      <c r="M1970" s="37"/>
      <c r="N1970" s="4"/>
    </row>
    <row r="1971" spans="8:8">
      <c r="L1971" s="4"/>
      <c r="M1971" s="37"/>
      <c r="N1971" s="4"/>
    </row>
    <row r="1972" spans="8:8">
      <c r="L1972" s="4"/>
      <c r="M1972" s="37"/>
      <c r="N1972" s="4"/>
    </row>
    <row r="1973" spans="8:8">
      <c r="L1973" s="4"/>
      <c r="M1973" s="37"/>
      <c r="N1973" s="4"/>
    </row>
    <row r="1974" spans="8:8">
      <c r="L1974" s="4"/>
      <c r="M1974" s="37"/>
      <c r="N1974" s="4"/>
    </row>
    <row r="1975" spans="8:8">
      <c r="L1975" s="4"/>
      <c r="M1975" s="37"/>
      <c r="N1975" s="4"/>
    </row>
    <row r="1976" spans="8:8">
      <c r="L1976" s="4"/>
      <c r="M1976" s="37"/>
      <c r="N1976" s="4"/>
    </row>
    <row r="1977" spans="8:8">
      <c r="L1977" s="4"/>
      <c r="M1977" s="37"/>
      <c r="N1977" s="4"/>
    </row>
    <row r="1978" spans="8:8">
      <c r="L1978" s="4"/>
      <c r="M1978" s="37"/>
      <c r="N1978" s="4"/>
    </row>
    <row r="1979" spans="8:8">
      <c r="L1979" s="4"/>
      <c r="M1979" s="37"/>
      <c r="N1979" s="4"/>
    </row>
    <row r="1980" spans="8:8">
      <c r="L1980" s="4"/>
      <c r="M1980" s="37"/>
      <c r="N1980" s="4"/>
    </row>
    <row r="1981" spans="8:8">
      <c r="L1981" s="4"/>
      <c r="M1981" s="37"/>
      <c r="N1981" s="4"/>
    </row>
    <row r="1982" spans="8:8">
      <c r="L1982" s="4"/>
      <c r="M1982" s="37"/>
      <c r="N1982" s="4"/>
    </row>
    <row r="1983" spans="8:8">
      <c r="L1983" s="4"/>
      <c r="M1983" s="37"/>
      <c r="N1983" s="4"/>
    </row>
    <row r="1984" spans="8:8">
      <c r="L1984" s="4"/>
      <c r="M1984" s="37"/>
      <c r="N1984" s="4"/>
    </row>
    <row r="1985" spans="8:8">
      <c r="L1985" s="4"/>
      <c r="M1985" s="37"/>
      <c r="N1985" s="4"/>
    </row>
    <row r="1986" spans="8:8">
      <c r="L1986" s="4"/>
      <c r="M1986" s="37"/>
      <c r="N1986" s="4"/>
    </row>
    <row r="1987" spans="8:8">
      <c r="L1987" s="4"/>
      <c r="M1987" s="37"/>
      <c r="N1987" s="4"/>
    </row>
    <row r="1988" spans="8:8">
      <c r="L1988" s="4"/>
      <c r="M1988" s="37"/>
      <c r="N1988" s="4"/>
    </row>
    <row r="1989" spans="8:8">
      <c r="L1989" s="4"/>
      <c r="M1989" s="37"/>
      <c r="N1989" s="4"/>
    </row>
    <row r="1990" spans="8:8">
      <c r="L1990" s="4"/>
      <c r="M1990" s="37"/>
      <c r="N1990" s="4"/>
    </row>
    <row r="1991" spans="8:8">
      <c r="L1991" s="4"/>
      <c r="M1991" s="37"/>
      <c r="N1991" s="4"/>
    </row>
    <row r="1992" spans="8:8">
      <c r="L1992" s="4"/>
      <c r="M1992" s="37"/>
      <c r="N1992" s="4"/>
    </row>
    <row r="1993" spans="8:8">
      <c r="L1993" s="4"/>
      <c r="M1993" s="37"/>
      <c r="N1993" s="4"/>
    </row>
    <row r="1994" spans="8:8">
      <c r="L1994" s="4"/>
      <c r="M1994" s="37"/>
      <c r="N1994" s="4"/>
    </row>
    <row r="1995" spans="8:8">
      <c r="L1995" s="4"/>
      <c r="M1995" s="37"/>
      <c r="N1995" s="4"/>
    </row>
    <row r="1996" spans="8:8">
      <c r="L1996" s="4"/>
      <c r="M1996" s="37"/>
      <c r="N1996" s="4"/>
    </row>
    <row r="1997" spans="8:8">
      <c r="L1997" s="4"/>
      <c r="M1997" s="37"/>
      <c r="N1997" s="4"/>
    </row>
    <row r="1998" spans="8:8">
      <c r="L1998" s="4"/>
      <c r="M1998" s="37"/>
      <c r="N1998" s="4"/>
    </row>
    <row r="1999" spans="8:8">
      <c r="L1999" s="4"/>
      <c r="M1999" s="37"/>
      <c r="N1999" s="4"/>
    </row>
    <row r="2000" spans="8:8">
      <c r="L2000" s="4"/>
      <c r="M2000" s="37"/>
      <c r="N2000" s="4"/>
    </row>
    <row r="2001" spans="8:8">
      <c r="L2001" s="4"/>
      <c r="M2001" s="37"/>
      <c r="N2001" s="4"/>
    </row>
    <row r="2002" spans="8:8">
      <c r="L2002" s="4"/>
      <c r="M2002" s="37"/>
      <c r="N2002" s="4"/>
    </row>
    <row r="2003" spans="8:8">
      <c r="L2003" s="4"/>
      <c r="M2003" s="37"/>
      <c r="N2003" s="4"/>
    </row>
    <row r="2004" spans="8:8">
      <c r="L2004" s="4"/>
      <c r="M2004" s="37"/>
      <c r="N2004" s="4"/>
    </row>
    <row r="2005" spans="8:8">
      <c r="L2005" s="4"/>
      <c r="M2005" s="37"/>
      <c r="N2005" s="4"/>
    </row>
    <row r="2006" spans="8:8">
      <c r="L2006" s="4"/>
      <c r="M2006" s="37"/>
      <c r="N2006" s="4"/>
    </row>
    <row r="2007" spans="8:8">
      <c r="L2007" s="4"/>
      <c r="M2007" s="37"/>
      <c r="N2007" s="4"/>
    </row>
    <row r="2008" spans="8:8">
      <c r="L2008" s="4"/>
      <c r="M2008" s="37"/>
      <c r="N2008" s="4"/>
    </row>
    <row r="2009" spans="8:8">
      <c r="L2009" s="4"/>
      <c r="M2009" s="37"/>
      <c r="N2009" s="4"/>
    </row>
    <row r="2010" spans="8:8">
      <c r="L2010" s="4"/>
      <c r="M2010" s="37"/>
      <c r="N2010" s="4"/>
    </row>
    <row r="2011" spans="8:8">
      <c r="L2011" s="4"/>
      <c r="M2011" s="37"/>
      <c r="N2011" s="4"/>
    </row>
    <row r="2012" spans="8:8">
      <c r="L2012" s="4"/>
      <c r="M2012" s="37"/>
      <c r="N2012" s="4"/>
    </row>
    <row r="2013" spans="8:8">
      <c r="L2013" s="4"/>
      <c r="M2013" s="37"/>
      <c r="N2013" s="4"/>
    </row>
    <row r="2014" spans="8:8">
      <c r="L2014" s="4"/>
      <c r="M2014" s="37"/>
      <c r="N2014" s="4"/>
    </row>
    <row r="2015" spans="8:8">
      <c r="L2015" s="4"/>
      <c r="M2015" s="37"/>
      <c r="N2015" s="4"/>
    </row>
    <row r="2016" spans="8:8">
      <c r="L2016" s="4"/>
      <c r="M2016" s="37"/>
      <c r="N2016" s="4"/>
    </row>
    <row r="2017" spans="8:8">
      <c r="L2017" s="4"/>
      <c r="M2017" s="37"/>
      <c r="N2017" s="4"/>
    </row>
    <row r="2018" spans="8:8">
      <c r="L2018" s="4"/>
      <c r="M2018" s="37"/>
      <c r="N2018" s="4"/>
    </row>
    <row r="2019" spans="8:8">
      <c r="L2019" s="4"/>
      <c r="M2019" s="37"/>
      <c r="N2019" s="4"/>
    </row>
    <row r="2020" spans="8:8">
      <c r="L2020" s="4"/>
      <c r="M2020" s="37"/>
      <c r="N2020" s="4"/>
    </row>
    <row r="2021" spans="8:8">
      <c r="L2021" s="4"/>
      <c r="M2021" s="37"/>
      <c r="N2021" s="4"/>
    </row>
    <row r="2022" spans="8:8">
      <c r="L2022" s="4"/>
      <c r="M2022" s="37"/>
      <c r="N2022" s="4"/>
    </row>
    <row r="2023" spans="8:8">
      <c r="L2023" s="4"/>
      <c r="M2023" s="37"/>
      <c r="N2023" s="4"/>
    </row>
    <row r="2024" spans="8:8">
      <c r="L2024" s="4"/>
      <c r="M2024" s="37"/>
      <c r="N2024" s="4"/>
    </row>
    <row r="2025" spans="8:8">
      <c r="L2025" s="4"/>
      <c r="M2025" s="37"/>
      <c r="N2025" s="4"/>
    </row>
    <row r="2026" spans="8:8">
      <c r="L2026" s="4"/>
      <c r="M2026" s="37"/>
      <c r="N2026" s="4"/>
    </row>
    <row r="2027" spans="8:8">
      <c r="L2027" s="4"/>
      <c r="M2027" s="37"/>
      <c r="N2027" s="4"/>
    </row>
    <row r="2028" spans="8:8">
      <c r="L2028" s="4"/>
      <c r="M2028" s="37"/>
      <c r="N2028" s="4"/>
    </row>
    <row r="2029" spans="8:8">
      <c r="L2029" s="4"/>
      <c r="M2029" s="37"/>
      <c r="N2029" s="4"/>
    </row>
    <row r="2030" spans="8:8">
      <c r="L2030" s="4"/>
      <c r="M2030" s="37"/>
      <c r="N2030" s="4"/>
    </row>
    <row r="2031" spans="8:8">
      <c r="L2031" s="4"/>
      <c r="M2031" s="37"/>
      <c r="N2031" s="4"/>
    </row>
    <row r="2032" spans="8:8">
      <c r="L2032" s="4"/>
      <c r="M2032" s="37"/>
      <c r="N2032" s="4"/>
    </row>
    <row r="2033" spans="8:8">
      <c r="L2033" s="4"/>
      <c r="M2033" s="37"/>
      <c r="N2033" s="4"/>
    </row>
    <row r="2034" spans="8:8">
      <c r="L2034" s="4"/>
      <c r="M2034" s="37"/>
      <c r="N2034" s="4"/>
    </row>
    <row r="2035" spans="8:8">
      <c r="L2035" s="4"/>
      <c r="M2035" s="37"/>
      <c r="N2035" s="4"/>
    </row>
    <row r="2036" spans="8:8">
      <c r="L2036" s="4"/>
      <c r="M2036" s="37"/>
      <c r="N2036" s="4"/>
    </row>
    <row r="2037" spans="8:8">
      <c r="L2037" s="4"/>
      <c r="M2037" s="37"/>
      <c r="N2037" s="4"/>
    </row>
    <row r="2038" spans="8:8">
      <c r="L2038" s="4"/>
      <c r="M2038" s="37"/>
      <c r="N2038" s="4"/>
    </row>
    <row r="2039" spans="8:8">
      <c r="L2039" s="4"/>
      <c r="M2039" s="37"/>
      <c r="N2039" s="4"/>
    </row>
    <row r="2040" spans="8:8">
      <c r="L2040" s="4"/>
      <c r="M2040" s="37"/>
      <c r="N2040" s="4"/>
    </row>
    <row r="2041" spans="8:8">
      <c r="L2041" s="4"/>
      <c r="M2041" s="37"/>
      <c r="N2041" s="4"/>
    </row>
    <row r="2042" spans="8:8">
      <c r="L2042" s="4"/>
      <c r="M2042" s="37"/>
      <c r="N2042" s="4"/>
    </row>
    <row r="2043" spans="8:8">
      <c r="L2043" s="4"/>
      <c r="M2043" s="37"/>
      <c r="N2043" s="4"/>
    </row>
    <row r="2044" spans="8:8">
      <c r="L2044" s="4"/>
      <c r="M2044" s="37"/>
      <c r="N2044" s="4"/>
    </row>
    <row r="2045" spans="8:8">
      <c r="L2045" s="4"/>
      <c r="M2045" s="37"/>
      <c r="N2045" s="4"/>
    </row>
    <row r="2046" spans="8:8">
      <c r="L2046" s="4"/>
      <c r="M2046" s="37"/>
      <c r="N2046" s="4"/>
    </row>
    <row r="2047" spans="8:8">
      <c r="L2047" s="4"/>
      <c r="M2047" s="37"/>
      <c r="N2047" s="4"/>
    </row>
    <row r="2048" spans="8:8">
      <c r="L2048" s="4"/>
      <c r="M2048" s="37"/>
      <c r="N2048" s="4"/>
    </row>
    <row r="2049" spans="8:8">
      <c r="L2049" s="4"/>
      <c r="M2049" s="37"/>
      <c r="N2049" s="4"/>
    </row>
    <row r="2050" spans="8:8">
      <c r="L2050" s="4"/>
      <c r="M2050" s="37"/>
      <c r="N2050" s="4"/>
    </row>
    <row r="2051" spans="8:8">
      <c r="L2051" s="4"/>
      <c r="M2051" s="37"/>
      <c r="N2051" s="4"/>
    </row>
    <row r="2052" spans="8:8">
      <c r="L2052" s="4"/>
      <c r="M2052" s="37"/>
      <c r="N2052" s="4"/>
    </row>
    <row r="2053" spans="8:8">
      <c r="L2053" s="4"/>
      <c r="M2053" s="37"/>
      <c r="N2053" s="4"/>
    </row>
    <row r="2054" spans="8:8">
      <c r="L2054" s="4"/>
      <c r="M2054" s="37"/>
      <c r="N2054" s="4"/>
    </row>
    <row r="2055" spans="8:8">
      <c r="L2055" s="4"/>
      <c r="M2055" s="37"/>
      <c r="N2055" s="4"/>
    </row>
    <row r="2056" spans="8:8">
      <c r="L2056" s="4"/>
      <c r="M2056" s="37"/>
      <c r="N2056" s="4"/>
    </row>
    <row r="2057" spans="8:8">
      <c r="L2057" s="4"/>
      <c r="M2057" s="37"/>
      <c r="N2057" s="4"/>
    </row>
    <row r="2058" spans="8:8">
      <c r="L2058" s="4"/>
      <c r="M2058" s="37"/>
      <c r="N2058" s="4"/>
    </row>
    <row r="2059" spans="8:8">
      <c r="L2059" s="4"/>
      <c r="M2059" s="37"/>
      <c r="N2059" s="4"/>
    </row>
    <row r="2060" spans="8:8">
      <c r="L2060" s="4"/>
      <c r="M2060" s="37"/>
      <c r="N2060" s="4"/>
    </row>
    <row r="2061" spans="8:8">
      <c r="L2061" s="4"/>
      <c r="M2061" s="37"/>
      <c r="N2061" s="4"/>
    </row>
    <row r="2062" spans="8:8">
      <c r="L2062" s="4"/>
      <c r="M2062" s="37"/>
      <c r="N2062" s="4"/>
    </row>
    <row r="2063" spans="8:8">
      <c r="L2063" s="4"/>
      <c r="M2063" s="37"/>
      <c r="N2063" s="4"/>
    </row>
    <row r="2064" spans="8:8">
      <c r="L2064" s="4"/>
      <c r="M2064" s="37"/>
      <c r="N2064" s="4"/>
    </row>
    <row r="2065" spans="8:8">
      <c r="L2065" s="4"/>
      <c r="M2065" s="37"/>
      <c r="N2065" s="4"/>
    </row>
    <row r="2066" spans="8:8">
      <c r="L2066" s="4"/>
      <c r="M2066" s="37"/>
      <c r="N2066" s="4"/>
    </row>
    <row r="2067" spans="8:8">
      <c r="L2067" s="4"/>
      <c r="M2067" s="37"/>
      <c r="N2067" s="4"/>
    </row>
    <row r="2068" spans="8:8">
      <c r="L2068" s="4"/>
      <c r="M2068" s="37"/>
      <c r="N2068" s="4"/>
    </row>
    <row r="2069" spans="8:8">
      <c r="L2069" s="4"/>
      <c r="M2069" s="37"/>
      <c r="N2069" s="4"/>
    </row>
    <row r="2070" spans="8:8">
      <c r="L2070" s="4"/>
      <c r="M2070" s="37"/>
      <c r="N2070" s="4"/>
    </row>
    <row r="2071" spans="8:8">
      <c r="L2071" s="4"/>
      <c r="M2071" s="37"/>
      <c r="N2071" s="4"/>
    </row>
    <row r="2072" spans="8:8">
      <c r="L2072" s="4"/>
      <c r="M2072" s="37"/>
      <c r="N2072" s="4"/>
    </row>
    <row r="2073" spans="8:8">
      <c r="L2073" s="4"/>
      <c r="M2073" s="37"/>
      <c r="N2073" s="4"/>
    </row>
    <row r="2074" spans="8:8">
      <c r="L2074" s="4"/>
      <c r="M2074" s="37"/>
      <c r="N2074" s="4"/>
    </row>
    <row r="2075" spans="8:8">
      <c r="L2075" s="4"/>
      <c r="M2075" s="37"/>
      <c r="N2075" s="4"/>
    </row>
    <row r="2076" spans="8:8">
      <c r="L2076" s="4"/>
      <c r="M2076" s="37"/>
      <c r="N2076" s="4"/>
    </row>
    <row r="2077" spans="8:8">
      <c r="L2077" s="4"/>
      <c r="M2077" s="37"/>
      <c r="N2077" s="4"/>
    </row>
    <row r="2078" spans="8:8">
      <c r="L2078" s="4"/>
      <c r="M2078" s="37"/>
      <c r="N2078" s="4"/>
    </row>
    <row r="2079" spans="8:8">
      <c r="L2079" s="4"/>
      <c r="M2079" s="37"/>
      <c r="N2079" s="4"/>
    </row>
    <row r="2080" spans="8:8">
      <c r="L2080" s="4"/>
      <c r="M2080" s="37"/>
      <c r="N2080" s="4"/>
    </row>
    <row r="2081" spans="8:8">
      <c r="L2081" s="4"/>
      <c r="M2081" s="37"/>
      <c r="N2081" s="4"/>
    </row>
    <row r="2082" spans="8:8">
      <c r="L2082" s="4"/>
      <c r="M2082" s="37"/>
      <c r="N2082" s="4"/>
    </row>
    <row r="2083" spans="8:8">
      <c r="L2083" s="4"/>
      <c r="M2083" s="37"/>
      <c r="N2083" s="4"/>
    </row>
    <row r="2084" spans="8:8">
      <c r="L2084" s="4"/>
      <c r="M2084" s="37"/>
      <c r="N2084" s="4"/>
    </row>
    <row r="2085" spans="8:8">
      <c r="L2085" s="4"/>
      <c r="M2085" s="37"/>
      <c r="N2085" s="4"/>
    </row>
    <row r="2086" spans="8:8">
      <c r="L2086" s="4"/>
      <c r="M2086" s="37"/>
      <c r="N2086" s="4"/>
    </row>
    <row r="2087" spans="8:8">
      <c r="L2087" s="4"/>
      <c r="M2087" s="37"/>
      <c r="N2087" s="4"/>
    </row>
    <row r="2088" spans="8:8">
      <c r="L2088" s="4"/>
      <c r="M2088" s="37"/>
      <c r="N2088" s="4"/>
    </row>
    <row r="2089" spans="8:8">
      <c r="L2089" s="4"/>
      <c r="M2089" s="37"/>
      <c r="N2089" s="4"/>
    </row>
    <row r="2090" spans="8:8">
      <c r="L2090" s="4"/>
      <c r="M2090" s="37"/>
      <c r="N2090" s="4"/>
    </row>
    <row r="2091" spans="8:8">
      <c r="L2091" s="4"/>
      <c r="M2091" s="37"/>
      <c r="N2091" s="4"/>
    </row>
    <row r="2092" spans="8:8">
      <c r="L2092" s="4"/>
      <c r="M2092" s="37"/>
      <c r="N2092" s="4"/>
    </row>
    <row r="2093" spans="8:8">
      <c r="L2093" s="4"/>
      <c r="M2093" s="37"/>
      <c r="N2093" s="4"/>
    </row>
    <row r="2094" spans="8:8">
      <c r="L2094" s="4"/>
      <c r="M2094" s="37"/>
      <c r="N2094" s="4"/>
    </row>
    <row r="2095" spans="8:8">
      <c r="L2095" s="4"/>
      <c r="M2095" s="37"/>
      <c r="N2095" s="4"/>
    </row>
    <row r="2096" spans="8:8">
      <c r="L2096" s="4"/>
      <c r="M2096" s="37"/>
      <c r="N2096" s="4"/>
    </row>
    <row r="2097" spans="8:8">
      <c r="L2097" s="4"/>
      <c r="M2097" s="37"/>
      <c r="N2097" s="4"/>
    </row>
    <row r="2098" spans="8:8">
      <c r="L2098" s="4"/>
      <c r="M2098" s="37"/>
      <c r="N2098" s="4"/>
    </row>
    <row r="2099" spans="8:8">
      <c r="L2099" s="4"/>
      <c r="M2099" s="37"/>
      <c r="N2099" s="4"/>
    </row>
    <row r="2100" spans="8:8">
      <c r="L2100" s="4"/>
      <c r="M2100" s="37"/>
      <c r="N2100" s="4"/>
    </row>
    <row r="2101" spans="8:8">
      <c r="L2101" s="4"/>
      <c r="M2101" s="37"/>
      <c r="N2101" s="4"/>
    </row>
    <row r="2102" spans="8:8">
      <c r="L2102" s="4"/>
      <c r="M2102" s="37"/>
      <c r="N2102" s="4"/>
    </row>
    <row r="2103" spans="8:8">
      <c r="L2103" s="4"/>
      <c r="M2103" s="37"/>
      <c r="N2103" s="4"/>
    </row>
    <row r="2104" spans="8:8">
      <c r="L2104" s="4"/>
      <c r="M2104" s="37"/>
      <c r="N2104" s="4"/>
    </row>
    <row r="2105" spans="8:8">
      <c r="L2105" s="4"/>
      <c r="M2105" s="37"/>
      <c r="N2105" s="4"/>
    </row>
    <row r="2106" spans="8:8">
      <c r="L2106" s="4"/>
      <c r="M2106" s="37"/>
      <c r="N2106" s="4"/>
    </row>
    <row r="2107" spans="8:8">
      <c r="L2107" s="4"/>
      <c r="M2107" s="37"/>
      <c r="N2107" s="4"/>
    </row>
    <row r="2108" spans="8:8">
      <c r="L2108" s="4"/>
      <c r="M2108" s="37"/>
      <c r="N2108" s="4"/>
    </row>
    <row r="2109" spans="8:8">
      <c r="L2109" s="4"/>
      <c r="M2109" s="37"/>
      <c r="N2109" s="4"/>
    </row>
    <row r="2110" spans="8:8">
      <c r="L2110" s="4"/>
      <c r="M2110" s="37"/>
      <c r="N2110" s="4"/>
    </row>
    <row r="2111" spans="8:8">
      <c r="L2111" s="4"/>
      <c r="M2111" s="37"/>
      <c r="N2111" s="4"/>
    </row>
    <row r="2112" spans="8:8">
      <c r="L2112" s="4"/>
      <c r="M2112" s="37"/>
      <c r="N2112" s="4"/>
    </row>
    <row r="2113" spans="8:8">
      <c r="L2113" s="4"/>
      <c r="M2113" s="37"/>
      <c r="N2113" s="4"/>
    </row>
    <row r="2114" spans="8:8">
      <c r="L2114" s="4"/>
      <c r="M2114" s="37"/>
      <c r="N2114" s="4"/>
    </row>
    <row r="2115" spans="8:8">
      <c r="L2115" s="4"/>
      <c r="M2115" s="37"/>
      <c r="N2115" s="4"/>
    </row>
    <row r="2116" spans="8:8">
      <c r="L2116" s="4"/>
      <c r="M2116" s="37"/>
      <c r="N2116" s="4"/>
    </row>
    <row r="2117" spans="8:8">
      <c r="L2117" s="4"/>
      <c r="M2117" s="37"/>
      <c r="N2117" s="4"/>
    </row>
    <row r="2118" spans="8:8">
      <c r="L2118" s="4"/>
      <c r="M2118" s="37"/>
      <c r="N2118" s="4"/>
    </row>
    <row r="2119" spans="8:8">
      <c r="L2119" s="4"/>
      <c r="M2119" s="37"/>
      <c r="N2119" s="4"/>
    </row>
    <row r="2120" spans="8:8">
      <c r="L2120" s="4"/>
      <c r="M2120" s="37"/>
      <c r="N2120" s="4"/>
    </row>
    <row r="2121" spans="8:8">
      <c r="L2121" s="4"/>
      <c r="M2121" s="37"/>
      <c r="N2121" s="4"/>
    </row>
    <row r="2122" spans="8:8">
      <c r="L2122" s="4"/>
      <c r="M2122" s="37"/>
      <c r="N2122" s="4"/>
    </row>
    <row r="2123" spans="8:8">
      <c r="L2123" s="4"/>
      <c r="M2123" s="37"/>
      <c r="N2123" s="4"/>
    </row>
    <row r="2124" spans="8:8">
      <c r="L2124" s="4"/>
      <c r="M2124" s="37"/>
      <c r="N2124" s="4"/>
    </row>
    <row r="2125" spans="8:8">
      <c r="L2125" s="4"/>
      <c r="M2125" s="37"/>
      <c r="N2125" s="4"/>
    </row>
    <row r="2126" spans="8:8">
      <c r="L2126" s="4"/>
      <c r="M2126" s="37"/>
      <c r="N2126" s="4"/>
    </row>
    <row r="2127" spans="8:8">
      <c r="L2127" s="4"/>
      <c r="M2127" s="37"/>
      <c r="N2127" s="4"/>
    </row>
    <row r="2128" spans="8:8">
      <c r="L2128" s="4"/>
      <c r="M2128" s="37"/>
      <c r="N2128" s="4"/>
    </row>
    <row r="2129" spans="8:8">
      <c r="L2129" s="4"/>
      <c r="M2129" s="37"/>
      <c r="N2129" s="4"/>
    </row>
    <row r="2130" spans="8:8">
      <c r="L2130" s="4"/>
      <c r="M2130" s="37"/>
      <c r="N2130" s="4"/>
    </row>
    <row r="2131" spans="8:8">
      <c r="L2131" s="4"/>
      <c r="M2131" s="37"/>
      <c r="N2131" s="4"/>
    </row>
    <row r="2132" spans="8:8">
      <c r="L2132" s="4"/>
      <c r="M2132" s="37"/>
      <c r="N2132" s="4"/>
    </row>
    <row r="2133" spans="8:8">
      <c r="L2133" s="4"/>
      <c r="M2133" s="37"/>
      <c r="N2133" s="4"/>
    </row>
    <row r="2134" spans="8:8">
      <c r="L2134" s="4"/>
      <c r="M2134" s="37"/>
      <c r="N2134" s="4"/>
    </row>
    <row r="2135" spans="8:8">
      <c r="L2135" s="4"/>
      <c r="M2135" s="37"/>
      <c r="N2135" s="4"/>
    </row>
    <row r="2136" spans="8:8">
      <c r="L2136" s="4"/>
      <c r="M2136" s="37"/>
      <c r="N2136" s="4"/>
    </row>
    <row r="2137" spans="8:8">
      <c r="L2137" s="4"/>
      <c r="M2137" s="37"/>
      <c r="N2137" s="4"/>
    </row>
    <row r="2138" spans="8:8">
      <c r="L2138" s="4"/>
      <c r="M2138" s="37"/>
      <c r="N2138" s="4"/>
    </row>
    <row r="2139" spans="8:8">
      <c r="L2139" s="4"/>
      <c r="M2139" s="37"/>
      <c r="N2139" s="4"/>
    </row>
    <row r="2140" spans="8:8">
      <c r="L2140" s="4"/>
      <c r="M2140" s="37"/>
      <c r="N2140" s="4"/>
    </row>
    <row r="2141" spans="8:8">
      <c r="L2141" s="4"/>
      <c r="M2141" s="37"/>
      <c r="N2141" s="4"/>
    </row>
    <row r="2142" spans="8:8">
      <c r="L2142" s="4"/>
      <c r="M2142" s="37"/>
      <c r="N2142" s="4"/>
    </row>
    <row r="2143" spans="8:8">
      <c r="L2143" s="4"/>
      <c r="M2143" s="37"/>
      <c r="N2143" s="4"/>
    </row>
    <row r="2144" spans="8:8">
      <c r="L2144" s="4"/>
      <c r="M2144" s="37"/>
      <c r="N2144" s="4"/>
    </row>
    <row r="2145" spans="8:8">
      <c r="L2145" s="4"/>
      <c r="M2145" s="37"/>
      <c r="N2145" s="4"/>
    </row>
    <row r="2146" spans="8:8">
      <c r="L2146" s="4"/>
      <c r="M2146" s="37"/>
      <c r="N2146" s="4"/>
    </row>
    <row r="2147" spans="8:8">
      <c r="L2147" s="4"/>
      <c r="M2147" s="37"/>
      <c r="N2147" s="4"/>
    </row>
    <row r="2148" spans="8:8">
      <c r="L2148" s="4"/>
      <c r="M2148" s="37"/>
      <c r="N2148" s="4"/>
    </row>
    <row r="2149" spans="8:8">
      <c r="L2149" s="4"/>
      <c r="M2149" s="37"/>
      <c r="N2149" s="4"/>
    </row>
    <row r="2150" spans="8:8">
      <c r="L2150" s="4"/>
      <c r="M2150" s="37"/>
      <c r="N2150" s="4"/>
    </row>
    <row r="2151" spans="8:8">
      <c r="L2151" s="4"/>
      <c r="M2151" s="37"/>
      <c r="N2151" s="4"/>
    </row>
    <row r="2152" spans="8:8">
      <c r="L2152" s="4"/>
      <c r="M2152" s="37"/>
      <c r="N2152" s="4"/>
    </row>
    <row r="2153" spans="8:8">
      <c r="L2153" s="4"/>
      <c r="M2153" s="37"/>
      <c r="N2153" s="4"/>
    </row>
    <row r="2154" spans="8:8">
      <c r="L2154" s="4"/>
      <c r="M2154" s="37"/>
      <c r="N2154" s="4"/>
    </row>
    <row r="2155" spans="8:8">
      <c r="L2155" s="4"/>
      <c r="M2155" s="37"/>
      <c r="N2155" s="4"/>
    </row>
    <row r="2156" spans="8:8">
      <c r="L2156" s="4"/>
      <c r="M2156" s="37"/>
      <c r="N2156" s="4"/>
    </row>
    <row r="2157" spans="8:8">
      <c r="L2157" s="4"/>
      <c r="M2157" s="37"/>
      <c r="N2157" s="4"/>
    </row>
    <row r="2158" spans="8:8">
      <c r="L2158" s="4"/>
      <c r="M2158" s="37"/>
      <c r="N2158" s="4"/>
    </row>
    <row r="2159" spans="8:8">
      <c r="L2159" s="4"/>
      <c r="M2159" s="37"/>
      <c r="N2159" s="4"/>
    </row>
    <row r="2160" spans="8:8">
      <c r="L2160" s="4"/>
      <c r="M2160" s="37"/>
      <c r="N2160" s="4"/>
    </row>
    <row r="2161" spans="8:8">
      <c r="L2161" s="4"/>
      <c r="M2161" s="37"/>
      <c r="N2161" s="4"/>
    </row>
    <row r="2162" spans="8:8">
      <c r="L2162" s="4"/>
      <c r="M2162" s="37"/>
      <c r="N2162" s="4"/>
    </row>
    <row r="2163" spans="8:8">
      <c r="L2163" s="4"/>
      <c r="M2163" s="37"/>
      <c r="N2163" s="4"/>
    </row>
    <row r="2164" spans="8:8">
      <c r="L2164" s="4"/>
      <c r="M2164" s="37"/>
      <c r="N2164" s="4"/>
    </row>
    <row r="2165" spans="8:8">
      <c r="L2165" s="4"/>
      <c r="M2165" s="37"/>
      <c r="N2165" s="4"/>
    </row>
    <row r="2166" spans="8:8">
      <c r="L2166" s="4"/>
      <c r="M2166" s="37"/>
      <c r="N2166" s="4"/>
    </row>
    <row r="2167" spans="8:8">
      <c r="L2167" s="4"/>
      <c r="M2167" s="37"/>
      <c r="N2167" s="4"/>
    </row>
    <row r="2168" spans="8:8">
      <c r="L2168" s="4"/>
      <c r="M2168" s="37"/>
      <c r="N2168" s="4"/>
    </row>
    <row r="2169" spans="8:8">
      <c r="L2169" s="4"/>
      <c r="M2169" s="37"/>
      <c r="N2169" s="4"/>
    </row>
    <row r="2170" spans="8:8">
      <c r="L2170" s="4"/>
      <c r="M2170" s="37"/>
      <c r="N2170" s="4"/>
    </row>
    <row r="2171" spans="8:8">
      <c r="L2171" s="4"/>
      <c r="M2171" s="37"/>
      <c r="N2171" s="4"/>
    </row>
    <row r="2172" spans="8:8">
      <c r="L2172" s="4"/>
      <c r="M2172" s="37"/>
      <c r="N2172" s="4"/>
    </row>
    <row r="2173" spans="8:8">
      <c r="L2173" s="4"/>
      <c r="M2173" s="37"/>
      <c r="N2173" s="4"/>
    </row>
    <row r="2174" spans="8:8">
      <c r="L2174" s="4"/>
      <c r="M2174" s="37"/>
      <c r="N2174" s="4"/>
    </row>
    <row r="2175" spans="8:8">
      <c r="L2175" s="4"/>
      <c r="M2175" s="37"/>
      <c r="N2175" s="4"/>
    </row>
    <row r="2176" spans="8:8">
      <c r="L2176" s="4"/>
      <c r="M2176" s="37"/>
      <c r="N2176" s="4"/>
    </row>
    <row r="2177" spans="8:8">
      <c r="L2177" s="4"/>
      <c r="M2177" s="37"/>
      <c r="N2177" s="4"/>
    </row>
    <row r="2178" spans="8:8">
      <c r="L2178" s="4"/>
      <c r="M2178" s="37"/>
      <c r="N2178" s="4"/>
    </row>
    <row r="2179" spans="8:8">
      <c r="L2179" s="4"/>
      <c r="M2179" s="37"/>
      <c r="N2179" s="4"/>
    </row>
    <row r="2180" spans="8:8">
      <c r="L2180" s="4"/>
      <c r="M2180" s="37"/>
      <c r="N2180" s="4"/>
    </row>
    <row r="2181" spans="8:8">
      <c r="L2181" s="4"/>
      <c r="M2181" s="37"/>
      <c r="N2181" s="4"/>
    </row>
    <row r="2182" spans="8:8">
      <c r="L2182" s="4"/>
      <c r="M2182" s="37"/>
      <c r="N2182" s="4"/>
    </row>
    <row r="2183" spans="8:8">
      <c r="L2183" s="4"/>
      <c r="M2183" s="37"/>
      <c r="N2183" s="4"/>
    </row>
    <row r="2184" spans="8:8">
      <c r="L2184" s="4"/>
      <c r="M2184" s="37"/>
      <c r="N2184" s="4"/>
    </row>
    <row r="2185" spans="8:8">
      <c r="L2185" s="4"/>
      <c r="M2185" s="37"/>
      <c r="N2185" s="4"/>
    </row>
    <row r="2186" spans="8:8">
      <c r="L2186" s="4"/>
      <c r="M2186" s="37"/>
      <c r="N2186" s="4"/>
    </row>
    <row r="2187" spans="8:8">
      <c r="L2187" s="4"/>
      <c r="M2187" s="37"/>
      <c r="N2187" s="4"/>
    </row>
    <row r="2188" spans="8:8">
      <c r="L2188" s="4"/>
      <c r="M2188" s="37"/>
      <c r="N2188" s="4"/>
    </row>
    <row r="2189" spans="8:8">
      <c r="L2189" s="4"/>
      <c r="M2189" s="37"/>
      <c r="N2189" s="4"/>
    </row>
    <row r="2190" spans="8:8">
      <c r="L2190" s="4"/>
      <c r="M2190" s="37"/>
      <c r="N2190" s="4"/>
    </row>
    <row r="2191" spans="8:8">
      <c r="L2191" s="4"/>
      <c r="M2191" s="37"/>
      <c r="N2191" s="4"/>
    </row>
    <row r="2192" spans="8:8">
      <c r="L2192" s="4"/>
      <c r="M2192" s="37"/>
      <c r="N2192" s="4"/>
    </row>
    <row r="2193" spans="8:8">
      <c r="L2193" s="4"/>
      <c r="M2193" s="37"/>
      <c r="N2193" s="4"/>
    </row>
    <row r="2194" spans="8:8">
      <c r="L2194" s="4"/>
      <c r="M2194" s="37"/>
      <c r="N2194" s="4"/>
    </row>
    <row r="2195" spans="8:8">
      <c r="L2195" s="4"/>
      <c r="M2195" s="37"/>
      <c r="N2195" s="4"/>
    </row>
    <row r="2196" spans="8:8">
      <c r="L2196" s="4"/>
      <c r="M2196" s="37"/>
      <c r="N2196" s="4"/>
    </row>
    <row r="2197" spans="8:8">
      <c r="L2197" s="4"/>
      <c r="M2197" s="37"/>
      <c r="N2197" s="4"/>
    </row>
    <row r="2198" spans="8:8">
      <c r="L2198" s="4"/>
      <c r="M2198" s="37"/>
      <c r="N2198" s="4"/>
    </row>
    <row r="2199" spans="8:8">
      <c r="L2199" s="4"/>
      <c r="M2199" s="37"/>
      <c r="N2199" s="4"/>
    </row>
    <row r="2200" spans="8:8">
      <c r="L2200" s="4"/>
      <c r="M2200" s="37"/>
      <c r="N2200" s="4"/>
    </row>
    <row r="2201" spans="8:8">
      <c r="L2201" s="4"/>
      <c r="M2201" s="37"/>
      <c r="N2201" s="4"/>
    </row>
    <row r="2202" spans="8:8">
      <c r="L2202" s="4"/>
      <c r="M2202" s="37"/>
      <c r="N2202" s="4"/>
    </row>
    <row r="2203" spans="8:8">
      <c r="L2203" s="4"/>
      <c r="M2203" s="37"/>
      <c r="N2203" s="4"/>
    </row>
    <row r="2204" spans="8:8">
      <c r="L2204" s="4"/>
      <c r="M2204" s="37"/>
      <c r="N2204" s="4"/>
    </row>
    <row r="2205" spans="8:8">
      <c r="L2205" s="4"/>
      <c r="M2205" s="37"/>
      <c r="N2205" s="4"/>
    </row>
    <row r="2206" spans="8:8">
      <c r="L2206" s="4"/>
      <c r="M2206" s="37"/>
      <c r="N2206" s="4"/>
    </row>
    <row r="2207" spans="8:8">
      <c r="L2207" s="4"/>
      <c r="M2207" s="37"/>
      <c r="N2207" s="4"/>
    </row>
    <row r="2208" spans="8:8">
      <c r="L2208" s="4"/>
      <c r="M2208" s="37"/>
      <c r="N2208" s="4"/>
    </row>
    <row r="2209" spans="8:8">
      <c r="L2209" s="4"/>
      <c r="M2209" s="37"/>
      <c r="N2209" s="4"/>
    </row>
    <row r="2210" spans="8:8">
      <c r="L2210" s="4"/>
      <c r="M2210" s="37"/>
      <c r="N2210" s="4"/>
    </row>
    <row r="2211" spans="8:8">
      <c r="L2211" s="4"/>
      <c r="M2211" s="37"/>
      <c r="N2211" s="4"/>
    </row>
    <row r="2212" spans="8:8">
      <c r="L2212" s="4"/>
      <c r="M2212" s="37"/>
      <c r="N2212" s="4"/>
    </row>
    <row r="2213" spans="8:8">
      <c r="L2213" s="4"/>
      <c r="M2213" s="37"/>
      <c r="N2213" s="4"/>
    </row>
    <row r="2214" spans="8:8">
      <c r="L2214" s="4"/>
      <c r="M2214" s="37"/>
      <c r="N2214" s="4"/>
    </row>
    <row r="2215" spans="8:8">
      <c r="L2215" s="4"/>
      <c r="M2215" s="37"/>
      <c r="N2215" s="4"/>
    </row>
    <row r="2216" spans="8:8">
      <c r="L2216" s="4"/>
      <c r="M2216" s="37"/>
      <c r="N2216" s="4"/>
    </row>
    <row r="2217" spans="8:8">
      <c r="L2217" s="4"/>
      <c r="M2217" s="37"/>
      <c r="N2217" s="4"/>
    </row>
    <row r="2218" spans="8:8">
      <c r="L2218" s="4"/>
      <c r="M2218" s="37"/>
      <c r="N2218" s="4"/>
    </row>
    <row r="2219" spans="8:8">
      <c r="L2219" s="4"/>
      <c r="M2219" s="37"/>
      <c r="N2219" s="4"/>
    </row>
    <row r="2220" spans="8:8">
      <c r="L2220" s="4"/>
      <c r="M2220" s="37"/>
      <c r="N2220" s="4"/>
    </row>
    <row r="2221" spans="8:8">
      <c r="L2221" s="4"/>
      <c r="M2221" s="37"/>
      <c r="N2221" s="4"/>
    </row>
    <row r="2222" spans="8:8">
      <c r="L2222" s="4"/>
      <c r="M2222" s="37"/>
      <c r="N2222" s="4"/>
    </row>
    <row r="2223" spans="8:8">
      <c r="L2223" s="4"/>
      <c r="M2223" s="37"/>
      <c r="N2223" s="4"/>
    </row>
    <row r="2224" spans="8:8">
      <c r="L2224" s="4"/>
      <c r="M2224" s="37"/>
      <c r="N2224" s="4"/>
    </row>
    <row r="2225" spans="8:8">
      <c r="L2225" s="4"/>
      <c r="M2225" s="37"/>
      <c r="N2225" s="4"/>
    </row>
    <row r="2226" spans="8:8">
      <c r="L2226" s="4"/>
      <c r="M2226" s="37"/>
      <c r="N2226" s="4"/>
    </row>
    <row r="2227" spans="8:8">
      <c r="L2227" s="4"/>
      <c r="M2227" s="37"/>
      <c r="N2227" s="4"/>
    </row>
    <row r="2228" spans="8:8">
      <c r="L2228" s="4"/>
      <c r="M2228" s="37"/>
      <c r="N2228" s="4"/>
    </row>
    <row r="2229" spans="8:8">
      <c r="L2229" s="4"/>
      <c r="M2229" s="37"/>
      <c r="N2229" s="4"/>
    </row>
    <row r="2230" spans="8:8">
      <c r="L2230" s="4"/>
      <c r="M2230" s="37"/>
      <c r="N2230" s="4"/>
    </row>
    <row r="2231" spans="8:8">
      <c r="L2231" s="4"/>
      <c r="M2231" s="37"/>
      <c r="N2231" s="4"/>
    </row>
    <row r="2232" spans="8:8">
      <c r="L2232" s="4"/>
      <c r="M2232" s="37"/>
      <c r="N2232" s="4"/>
    </row>
    <row r="2233" spans="8:8">
      <c r="L2233" s="4"/>
      <c r="M2233" s="37"/>
      <c r="N2233" s="4"/>
    </row>
    <row r="2234" spans="8:8">
      <c r="L2234" s="4"/>
      <c r="M2234" s="37"/>
      <c r="N2234" s="4"/>
    </row>
    <row r="2235" spans="8:8">
      <c r="L2235" s="4"/>
      <c r="M2235" s="37"/>
      <c r="N2235" s="4"/>
    </row>
    <row r="2236" spans="8:8">
      <c r="L2236" s="4"/>
      <c r="M2236" s="37"/>
      <c r="N2236" s="4"/>
    </row>
    <row r="2237" spans="8:8">
      <c r="L2237" s="4"/>
      <c r="M2237" s="37"/>
      <c r="N2237" s="4"/>
    </row>
    <row r="2238" spans="8:8">
      <c r="L2238" s="4"/>
      <c r="M2238" s="37"/>
      <c r="N2238" s="4"/>
    </row>
    <row r="2239" spans="8:8">
      <c r="L2239" s="4"/>
      <c r="M2239" s="37"/>
      <c r="N2239" s="4"/>
    </row>
    <row r="2240" spans="8:8">
      <c r="L2240" s="4"/>
      <c r="M2240" s="37"/>
      <c r="N2240" s="4"/>
    </row>
    <row r="2241" spans="8:8">
      <c r="L2241" s="4"/>
      <c r="M2241" s="37"/>
      <c r="N2241" s="4"/>
    </row>
    <row r="2242" spans="8:8">
      <c r="L2242" s="4"/>
      <c r="M2242" s="37"/>
      <c r="N2242" s="4"/>
    </row>
    <row r="2243" spans="8:8">
      <c r="L2243" s="4"/>
      <c r="M2243" s="37"/>
      <c r="N2243" s="4"/>
    </row>
    <row r="2244" spans="8:8">
      <c r="L2244" s="4"/>
      <c r="M2244" s="37"/>
      <c r="N2244" s="4"/>
    </row>
    <row r="2245" spans="8:8">
      <c r="L2245" s="4"/>
      <c r="M2245" s="37"/>
      <c r="N2245" s="4"/>
    </row>
    <row r="2246" spans="8:8">
      <c r="L2246" s="4"/>
      <c r="M2246" s="37"/>
      <c r="N2246" s="4"/>
    </row>
    <row r="2247" spans="8:8">
      <c r="L2247" s="4"/>
      <c r="M2247" s="37"/>
      <c r="N2247" s="4"/>
    </row>
    <row r="2248" spans="8:8">
      <c r="L2248" s="4"/>
      <c r="M2248" s="37"/>
      <c r="N2248" s="4"/>
    </row>
    <row r="2249" spans="8:8">
      <c r="L2249" s="4"/>
      <c r="M2249" s="37"/>
      <c r="N2249" s="4"/>
    </row>
    <row r="2250" spans="8:8">
      <c r="L2250" s="4"/>
      <c r="M2250" s="37"/>
      <c r="N2250" s="4"/>
    </row>
    <row r="2251" spans="8:8">
      <c r="L2251" s="4"/>
      <c r="M2251" s="37"/>
      <c r="N2251" s="4"/>
    </row>
    <row r="2252" spans="8:8">
      <c r="L2252" s="4"/>
      <c r="M2252" s="37"/>
      <c r="N2252" s="4"/>
    </row>
    <row r="2253" spans="8:8">
      <c r="L2253" s="4"/>
      <c r="M2253" s="37"/>
      <c r="N2253" s="4"/>
    </row>
    <row r="2254" spans="8:8">
      <c r="L2254" s="4"/>
      <c r="M2254" s="37"/>
      <c r="N2254" s="4"/>
    </row>
    <row r="2255" spans="8:8">
      <c r="L2255" s="4"/>
      <c r="M2255" s="37"/>
      <c r="N2255" s="4"/>
    </row>
    <row r="2256" spans="8:8">
      <c r="L2256" s="4"/>
      <c r="M2256" s="37"/>
      <c r="N2256" s="4"/>
    </row>
    <row r="2257" spans="8:8">
      <c r="L2257" s="4"/>
      <c r="M2257" s="37"/>
      <c r="N2257" s="4"/>
    </row>
    <row r="2258" spans="8:8">
      <c r="L2258" s="4"/>
      <c r="M2258" s="37"/>
      <c r="N2258" s="4"/>
    </row>
    <row r="2259" spans="8:8">
      <c r="L2259" s="4"/>
      <c r="M2259" s="37"/>
      <c r="N2259" s="4"/>
    </row>
    <row r="2260" spans="8:8">
      <c r="L2260" s="4"/>
      <c r="M2260" s="37"/>
      <c r="N2260" s="4"/>
    </row>
    <row r="2261" spans="8:8">
      <c r="L2261" s="4"/>
      <c r="M2261" s="37"/>
      <c r="N2261" s="4"/>
    </row>
    <row r="2262" spans="8:8">
      <c r="L2262" s="4"/>
      <c r="M2262" s="37"/>
      <c r="N2262" s="4"/>
    </row>
    <row r="2263" spans="8:8">
      <c r="L2263" s="4"/>
      <c r="M2263" s="37"/>
      <c r="N2263" s="4"/>
    </row>
    <row r="2264" spans="8:8">
      <c r="L2264" s="4"/>
      <c r="M2264" s="37"/>
      <c r="N2264" s="4"/>
    </row>
    <row r="2265" spans="8:8">
      <c r="L2265" s="4"/>
      <c r="M2265" s="37"/>
      <c r="N2265" s="4"/>
    </row>
    <row r="2266" spans="8:8">
      <c r="L2266" s="4"/>
      <c r="M2266" s="37"/>
      <c r="N2266" s="4"/>
    </row>
    <row r="2267" spans="8:8">
      <c r="L2267" s="4"/>
      <c r="M2267" s="37"/>
      <c r="N2267" s="4"/>
    </row>
    <row r="2268" spans="8:8">
      <c r="L2268" s="4"/>
      <c r="M2268" s="37"/>
      <c r="N2268" s="4"/>
    </row>
    <row r="2269" spans="8:8">
      <c r="L2269" s="4"/>
      <c r="M2269" s="37"/>
      <c r="N2269" s="4"/>
    </row>
    <row r="2270" spans="8:8">
      <c r="L2270" s="4"/>
      <c r="M2270" s="37"/>
      <c r="N2270" s="4"/>
    </row>
    <row r="2271" spans="8:8">
      <c r="L2271" s="4"/>
      <c r="M2271" s="37"/>
      <c r="N2271" s="4"/>
    </row>
    <row r="2272" spans="8:8">
      <c r="L2272" s="4"/>
      <c r="M2272" s="37"/>
      <c r="N2272" s="4"/>
    </row>
    <row r="2273" spans="8:8">
      <c r="L2273" s="4"/>
      <c r="M2273" s="37"/>
      <c r="N2273" s="4"/>
    </row>
    <row r="2274" spans="8:8">
      <c r="L2274" s="4"/>
      <c r="M2274" s="37"/>
      <c r="N2274" s="4"/>
    </row>
    <row r="2275" spans="8:8">
      <c r="L2275" s="4"/>
      <c r="M2275" s="37"/>
      <c r="N2275" s="4"/>
    </row>
    <row r="2276" spans="8:8">
      <c r="L2276" s="4"/>
      <c r="M2276" s="37"/>
      <c r="N2276" s="4"/>
    </row>
    <row r="2277" spans="8:8">
      <c r="L2277" s="4"/>
      <c r="M2277" s="37"/>
      <c r="N2277" s="4"/>
    </row>
    <row r="2278" spans="8:8">
      <c r="L2278" s="4"/>
      <c r="M2278" s="37"/>
      <c r="N2278" s="4"/>
    </row>
    <row r="2279" spans="8:8">
      <c r="L2279" s="4"/>
      <c r="M2279" s="37"/>
      <c r="N2279" s="4"/>
    </row>
    <row r="2280" spans="8:8">
      <c r="L2280" s="4"/>
      <c r="M2280" s="37"/>
      <c r="N2280" s="4"/>
    </row>
    <row r="2281" spans="8:8">
      <c r="L2281" s="4"/>
      <c r="M2281" s="37"/>
      <c r="N2281" s="4"/>
    </row>
    <row r="2282" spans="8:8">
      <c r="L2282" s="4"/>
      <c r="M2282" s="37"/>
      <c r="N2282" s="4"/>
    </row>
    <row r="2283" spans="8:8">
      <c r="L2283" s="4"/>
      <c r="M2283" s="37"/>
      <c r="N2283" s="4"/>
    </row>
    <row r="2284" spans="8:8">
      <c r="L2284" s="4"/>
      <c r="M2284" s="37"/>
      <c r="N2284" s="4"/>
    </row>
    <row r="2285" spans="8:8">
      <c r="L2285" s="4"/>
      <c r="M2285" s="37"/>
      <c r="N2285" s="4"/>
    </row>
    <row r="2286" spans="8:8">
      <c r="L2286" s="4"/>
      <c r="M2286" s="37"/>
      <c r="N2286" s="4"/>
    </row>
    <row r="2287" spans="8:8">
      <c r="L2287" s="4"/>
      <c r="M2287" s="37"/>
      <c r="N2287" s="4"/>
    </row>
    <row r="2288" spans="8:8">
      <c r="L2288" s="4"/>
      <c r="M2288" s="37"/>
      <c r="N2288" s="4"/>
    </row>
    <row r="2289" spans="8:8">
      <c r="L2289" s="4"/>
      <c r="M2289" s="37"/>
      <c r="N2289" s="4"/>
    </row>
    <row r="2290" spans="8:8">
      <c r="L2290" s="4"/>
      <c r="M2290" s="37"/>
      <c r="N2290" s="4"/>
    </row>
    <row r="2291" spans="8:8">
      <c r="L2291" s="4"/>
      <c r="M2291" s="37"/>
      <c r="N2291" s="4"/>
    </row>
    <row r="2292" spans="8:8">
      <c r="L2292" s="4"/>
      <c r="M2292" s="37"/>
      <c r="N2292" s="4"/>
    </row>
    <row r="2293" spans="8:8">
      <c r="L2293" s="4"/>
      <c r="M2293" s="37"/>
      <c r="N2293" s="4"/>
    </row>
    <row r="2294" spans="8:8">
      <c r="L2294" s="4"/>
      <c r="M2294" s="37"/>
      <c r="N2294" s="4"/>
    </row>
    <row r="2295" spans="8:8">
      <c r="L2295" s="4"/>
      <c r="M2295" s="37"/>
      <c r="N2295" s="4"/>
    </row>
    <row r="2296" spans="8:8">
      <c r="L2296" s="4"/>
      <c r="M2296" s="37"/>
      <c r="N2296" s="4"/>
    </row>
    <row r="2297" spans="8:8">
      <c r="L2297" s="4"/>
      <c r="M2297" s="37"/>
      <c r="N2297" s="4"/>
    </row>
    <row r="2298" spans="8:8">
      <c r="L2298" s="4"/>
      <c r="M2298" s="37"/>
      <c r="N2298" s="4"/>
    </row>
    <row r="2299" spans="8:8">
      <c r="L2299" s="4"/>
      <c r="M2299" s="37"/>
      <c r="N2299" s="4"/>
    </row>
    <row r="2300" spans="8:8">
      <c r="L2300" s="4"/>
      <c r="M2300" s="37"/>
      <c r="N2300" s="4"/>
    </row>
    <row r="2301" spans="8:8">
      <c r="L2301" s="4"/>
      <c r="M2301" s="37"/>
      <c r="N2301" s="4"/>
    </row>
    <row r="2302" spans="8:8">
      <c r="L2302" s="4"/>
      <c r="M2302" s="37"/>
      <c r="N2302" s="4"/>
    </row>
    <row r="2303" spans="8:8">
      <c r="L2303" s="4"/>
      <c r="M2303" s="37"/>
      <c r="N2303" s="4"/>
    </row>
    <row r="2304" spans="8:8">
      <c r="L2304" s="4"/>
      <c r="M2304" s="37"/>
      <c r="N2304" s="4"/>
    </row>
    <row r="2305" spans="8:8">
      <c r="L2305" s="4"/>
      <c r="M2305" s="37"/>
      <c r="N2305" s="4"/>
    </row>
    <row r="2306" spans="8:8">
      <c r="L2306" s="4"/>
      <c r="M2306" s="37"/>
      <c r="N2306" s="4"/>
    </row>
    <row r="2307" spans="8:8">
      <c r="L2307" s="4"/>
      <c r="M2307" s="37"/>
      <c r="N2307" s="4"/>
    </row>
    <row r="2308" spans="8:8">
      <c r="L2308" s="4"/>
      <c r="M2308" s="37"/>
      <c r="N2308" s="4"/>
    </row>
    <row r="2309" spans="8:8">
      <c r="L2309" s="4"/>
      <c r="M2309" s="37"/>
      <c r="N2309" s="4"/>
    </row>
    <row r="2310" spans="8:8">
      <c r="L2310" s="4"/>
      <c r="M2310" s="37"/>
      <c r="N2310" s="4"/>
    </row>
    <row r="2311" spans="8:8">
      <c r="L2311" s="4"/>
      <c r="M2311" s="37"/>
      <c r="N2311" s="4"/>
    </row>
    <row r="2312" spans="8:8">
      <c r="L2312" s="4"/>
      <c r="M2312" s="37"/>
      <c r="N2312" s="4"/>
    </row>
    <row r="2313" spans="8:8">
      <c r="L2313" s="4"/>
      <c r="M2313" s="37"/>
      <c r="N2313" s="4"/>
    </row>
    <row r="2314" spans="8:8">
      <c r="L2314" s="4"/>
      <c r="M2314" s="37"/>
      <c r="N2314" s="4"/>
    </row>
    <row r="2315" spans="8:8">
      <c r="L2315" s="4"/>
      <c r="M2315" s="37"/>
      <c r="N2315" s="4"/>
    </row>
    <row r="2316" spans="8:8">
      <c r="L2316" s="4"/>
      <c r="M2316" s="37"/>
      <c r="N2316" s="4"/>
    </row>
    <row r="2317" spans="8:8">
      <c r="L2317" s="4"/>
      <c r="M2317" s="37"/>
      <c r="N2317" s="4"/>
    </row>
    <row r="2318" spans="8:8">
      <c r="L2318" s="4"/>
      <c r="M2318" s="37"/>
      <c r="N2318" s="4"/>
    </row>
    <row r="2319" spans="8:8">
      <c r="L2319" s="4"/>
      <c r="M2319" s="37"/>
      <c r="N2319" s="4"/>
    </row>
    <row r="2320" spans="8:8">
      <c r="L2320" s="4"/>
      <c r="M2320" s="37"/>
      <c r="N2320" s="4"/>
    </row>
    <row r="2321" spans="8:8">
      <c r="L2321" s="4"/>
      <c r="M2321" s="37"/>
      <c r="N2321" s="4"/>
    </row>
    <row r="2322" spans="8:8">
      <c r="L2322" s="4"/>
      <c r="M2322" s="37"/>
      <c r="N2322" s="4"/>
    </row>
    <row r="2323" spans="8:8">
      <c r="L2323" s="4"/>
      <c r="M2323" s="37"/>
      <c r="N2323" s="4"/>
    </row>
    <row r="2324" spans="8:8">
      <c r="L2324" s="4"/>
      <c r="M2324" s="37"/>
      <c r="N2324" s="4"/>
    </row>
    <row r="2325" spans="8:8">
      <c r="L2325" s="4"/>
      <c r="M2325" s="37"/>
      <c r="N2325" s="4"/>
    </row>
    <row r="2326" spans="8:8">
      <c r="L2326" s="4"/>
      <c r="M2326" s="37"/>
      <c r="N2326" s="4"/>
    </row>
    <row r="2327" spans="8:8">
      <c r="L2327" s="4"/>
      <c r="M2327" s="37"/>
      <c r="N2327" s="4"/>
    </row>
    <row r="2328" spans="8:8">
      <c r="L2328" s="4"/>
      <c r="M2328" s="37"/>
      <c r="N2328" s="4"/>
    </row>
    <row r="2329" spans="8:8">
      <c r="L2329" s="4"/>
      <c r="M2329" s="37"/>
      <c r="N2329" s="4"/>
    </row>
    <row r="2330" spans="8:8">
      <c r="L2330" s="4"/>
      <c r="M2330" s="37"/>
      <c r="N2330" s="4"/>
    </row>
    <row r="2331" spans="8:8">
      <c r="L2331" s="4"/>
      <c r="M2331" s="37"/>
      <c r="N2331" s="4"/>
    </row>
    <row r="2332" spans="8:8">
      <c r="L2332" s="4"/>
      <c r="M2332" s="37"/>
      <c r="N2332" s="4"/>
    </row>
    <row r="2333" spans="8:8">
      <c r="L2333" s="4"/>
      <c r="M2333" s="37"/>
      <c r="N2333" s="4"/>
    </row>
    <row r="2334" spans="8:8">
      <c r="L2334" s="4"/>
      <c r="M2334" s="37"/>
      <c r="N2334" s="4"/>
    </row>
    <row r="2335" spans="8:8">
      <c r="L2335" s="4"/>
      <c r="M2335" s="37"/>
      <c r="N2335" s="4"/>
    </row>
    <row r="2336" spans="8:8">
      <c r="L2336" s="4"/>
      <c r="M2336" s="37"/>
      <c r="N2336" s="4"/>
    </row>
    <row r="2337" spans="8:8">
      <c r="L2337" s="4"/>
      <c r="M2337" s="37"/>
      <c r="N2337" s="4"/>
    </row>
    <row r="2338" spans="8:8">
      <c r="L2338" s="4"/>
      <c r="M2338" s="37"/>
      <c r="N2338" s="4"/>
    </row>
    <row r="2339" spans="8:8">
      <c r="L2339" s="4"/>
      <c r="M2339" s="37"/>
      <c r="N2339" s="4"/>
    </row>
    <row r="2340" spans="8:8">
      <c r="L2340" s="4"/>
      <c r="M2340" s="37"/>
      <c r="N2340" s="4"/>
    </row>
    <row r="2341" spans="8:8">
      <c r="L2341" s="4"/>
      <c r="M2341" s="37"/>
      <c r="N2341" s="4"/>
    </row>
    <row r="2342" spans="8:8">
      <c r="L2342" s="4"/>
      <c r="M2342" s="37"/>
      <c r="N2342" s="4"/>
    </row>
    <row r="2343" spans="8:8">
      <c r="L2343" s="4"/>
      <c r="M2343" s="37"/>
      <c r="N2343" s="4"/>
    </row>
    <row r="2344" spans="8:8">
      <c r="L2344" s="4"/>
      <c r="M2344" s="37"/>
      <c r="N2344" s="4"/>
    </row>
    <row r="2345" spans="8:8">
      <c r="L2345" s="4"/>
      <c r="M2345" s="37"/>
      <c r="N2345" s="4"/>
    </row>
    <row r="2346" spans="8:8">
      <c r="L2346" s="4"/>
      <c r="M2346" s="37"/>
      <c r="N2346" s="4"/>
    </row>
    <row r="2347" spans="8:8">
      <c r="L2347" s="4"/>
      <c r="M2347" s="37"/>
      <c r="N2347" s="4"/>
    </row>
    <row r="2348" spans="8:8">
      <c r="L2348" s="4"/>
      <c r="M2348" s="37"/>
      <c r="N2348" s="4"/>
    </row>
    <row r="2349" spans="8:8">
      <c r="L2349" s="4"/>
      <c r="M2349" s="37"/>
      <c r="N2349" s="4"/>
    </row>
    <row r="2350" spans="8:8">
      <c r="L2350" s="4"/>
      <c r="M2350" s="37"/>
      <c r="N2350" s="4"/>
    </row>
    <row r="2351" spans="8:8">
      <c r="L2351" s="4"/>
      <c r="M2351" s="37"/>
      <c r="N2351" s="4"/>
    </row>
    <row r="2352" spans="8:8">
      <c r="L2352" s="4"/>
      <c r="M2352" s="37"/>
      <c r="N2352" s="4"/>
    </row>
    <row r="2353" spans="8:8">
      <c r="L2353" s="4"/>
      <c r="M2353" s="37"/>
      <c r="N2353" s="4"/>
    </row>
    <row r="2354" spans="8:8">
      <c r="L2354" s="4"/>
      <c r="M2354" s="37"/>
      <c r="N2354" s="4"/>
    </row>
    <row r="2355" spans="8:8">
      <c r="L2355" s="4"/>
      <c r="M2355" s="37"/>
      <c r="N2355" s="4"/>
    </row>
    <row r="2356" spans="8:8">
      <c r="L2356" s="4"/>
      <c r="M2356" s="37"/>
      <c r="N2356" s="4"/>
    </row>
    <row r="2357" spans="8:8">
      <c r="L2357" s="4"/>
      <c r="M2357" s="37"/>
      <c r="N2357" s="4"/>
    </row>
    <row r="2358" spans="8:8">
      <c r="L2358" s="4"/>
      <c r="M2358" s="37"/>
      <c r="N2358" s="4"/>
    </row>
    <row r="2359" spans="8:8">
      <c r="L2359" s="4"/>
      <c r="M2359" s="37"/>
      <c r="N2359" s="4"/>
    </row>
    <row r="2360" spans="8:8">
      <c r="L2360" s="4"/>
      <c r="M2360" s="37"/>
      <c r="N2360" s="4"/>
    </row>
    <row r="2361" spans="8:8">
      <c r="L2361" s="4"/>
      <c r="M2361" s="37"/>
      <c r="N2361" s="4"/>
    </row>
    <row r="2362" spans="8:8">
      <c r="L2362" s="4"/>
      <c r="M2362" s="37"/>
      <c r="N2362" s="4"/>
    </row>
    <row r="2363" spans="8:8">
      <c r="L2363" s="4"/>
      <c r="M2363" s="37"/>
      <c r="N2363" s="4"/>
    </row>
    <row r="2364" spans="8:8">
      <c r="L2364" s="4"/>
      <c r="M2364" s="37"/>
      <c r="N2364" s="4"/>
    </row>
    <row r="2365" spans="8:8">
      <c r="L2365" s="4"/>
      <c r="M2365" s="37"/>
      <c r="N2365" s="4"/>
    </row>
    <row r="2366" spans="8:8">
      <c r="L2366" s="4"/>
      <c r="M2366" s="37"/>
      <c r="N2366" s="4"/>
    </row>
    <row r="2367" spans="8:8">
      <c r="L2367" s="4"/>
      <c r="M2367" s="37"/>
      <c r="N2367" s="4"/>
    </row>
    <row r="2368" spans="8:8">
      <c r="L2368" s="4"/>
      <c r="M2368" s="37"/>
      <c r="N2368" s="4"/>
    </row>
    <row r="2369" spans="8:8">
      <c r="L2369" s="4"/>
      <c r="M2369" s="37"/>
      <c r="N2369" s="4"/>
    </row>
    <row r="2370" spans="8:8">
      <c r="L2370" s="4"/>
      <c r="M2370" s="37"/>
      <c r="N2370" s="4"/>
    </row>
    <row r="2371" spans="8:8">
      <c r="L2371" s="4"/>
      <c r="M2371" s="37"/>
      <c r="N2371" s="4"/>
    </row>
    <row r="2372" spans="8:8">
      <c r="L2372" s="4"/>
      <c r="M2372" s="37"/>
      <c r="N2372" s="4"/>
    </row>
    <row r="2373" spans="8:8">
      <c r="L2373" s="4"/>
      <c r="M2373" s="37"/>
      <c r="N2373" s="4"/>
    </row>
    <row r="2374" spans="8:8">
      <c r="L2374" s="4"/>
      <c r="M2374" s="37"/>
      <c r="N2374" s="4"/>
    </row>
    <row r="2375" spans="8:8">
      <c r="L2375" s="4"/>
      <c r="M2375" s="37"/>
      <c r="N2375" s="4"/>
    </row>
    <row r="2376" spans="8:8">
      <c r="L2376" s="4"/>
      <c r="M2376" s="37"/>
      <c r="N2376" s="4"/>
    </row>
    <row r="2377" spans="8:8">
      <c r="L2377" s="4"/>
      <c r="M2377" s="37"/>
      <c r="N2377" s="4"/>
    </row>
    <row r="2378" spans="8:8">
      <c r="L2378" s="4"/>
      <c r="M2378" s="37"/>
      <c r="N2378" s="4"/>
    </row>
    <row r="2379" spans="8:8">
      <c r="L2379" s="4"/>
      <c r="M2379" s="37"/>
      <c r="N2379" s="4"/>
    </row>
    <row r="2380" spans="8:8">
      <c r="L2380" s="4"/>
      <c r="M2380" s="37"/>
      <c r="N2380" s="4"/>
    </row>
    <row r="2381" spans="8:8">
      <c r="L2381" s="4"/>
      <c r="M2381" s="37"/>
      <c r="N2381" s="4"/>
    </row>
    <row r="2382" spans="8:8">
      <c r="L2382" s="4"/>
      <c r="M2382" s="37"/>
      <c r="N2382" s="4"/>
    </row>
    <row r="2383" spans="8:8">
      <c r="L2383" s="4"/>
      <c r="M2383" s="37"/>
      <c r="N2383" s="4"/>
    </row>
    <row r="2384" spans="8:8">
      <c r="L2384" s="4"/>
      <c r="M2384" s="37"/>
      <c r="N2384" s="4"/>
    </row>
    <row r="2385" spans="8:8">
      <c r="L2385" s="4"/>
      <c r="M2385" s="37"/>
      <c r="N2385" s="4"/>
    </row>
    <row r="2386" spans="8:8">
      <c r="L2386" s="4"/>
      <c r="M2386" s="37"/>
      <c r="N2386" s="4"/>
    </row>
    <row r="2387" spans="8:8">
      <c r="L2387" s="4"/>
      <c r="M2387" s="37"/>
      <c r="N2387" s="4"/>
    </row>
    <row r="2388" spans="8:8">
      <c r="L2388" s="4"/>
      <c r="M2388" s="37"/>
      <c r="N2388" s="4"/>
    </row>
    <row r="2389" spans="8:8">
      <c r="L2389" s="4"/>
      <c r="M2389" s="37"/>
      <c r="N2389" s="4"/>
    </row>
    <row r="2390" spans="8:8">
      <c r="L2390" s="4"/>
      <c r="M2390" s="37"/>
      <c r="N2390" s="4"/>
    </row>
    <row r="2391" spans="8:8">
      <c r="L2391" s="4"/>
      <c r="M2391" s="37"/>
      <c r="N2391" s="4"/>
    </row>
    <row r="2392" spans="8:8">
      <c r="L2392" s="4"/>
      <c r="M2392" s="37"/>
      <c r="N2392" s="4"/>
    </row>
    <row r="2393" spans="8:8">
      <c r="L2393" s="4"/>
      <c r="M2393" s="37"/>
      <c r="N2393" s="4"/>
    </row>
    <row r="2394" spans="8:8">
      <c r="L2394" s="4"/>
      <c r="M2394" s="37"/>
      <c r="N2394" s="4"/>
    </row>
    <row r="2395" spans="8:8">
      <c r="L2395" s="4"/>
      <c r="M2395" s="37"/>
      <c r="N2395" s="4"/>
    </row>
    <row r="2396" spans="8:8">
      <c r="L2396" s="4"/>
      <c r="M2396" s="37"/>
      <c r="N2396" s="4"/>
    </row>
    <row r="2397" spans="8:8">
      <c r="L2397" s="4"/>
      <c r="M2397" s="37"/>
      <c r="N2397" s="4"/>
    </row>
    <row r="2398" spans="8:8">
      <c r="L2398" s="4"/>
      <c r="M2398" s="37"/>
      <c r="N2398" s="4"/>
    </row>
    <row r="2399" spans="8:8">
      <c r="L2399" s="4"/>
      <c r="M2399" s="37"/>
      <c r="N2399" s="4"/>
    </row>
    <row r="2400" spans="8:8">
      <c r="L2400" s="4"/>
      <c r="M2400" s="37"/>
      <c r="N2400" s="4"/>
    </row>
    <row r="2401" spans="8:8">
      <c r="L2401" s="4"/>
      <c r="M2401" s="37"/>
      <c r="N2401" s="4"/>
    </row>
    <row r="2402" spans="8:8">
      <c r="L2402" s="4"/>
      <c r="M2402" s="37"/>
      <c r="N2402" s="4"/>
    </row>
    <row r="2403" spans="8:8">
      <c r="L2403" s="4"/>
      <c r="M2403" s="37"/>
      <c r="N2403" s="4"/>
    </row>
    <row r="2404" spans="8:8">
      <c r="L2404" s="4"/>
      <c r="M2404" s="37"/>
      <c r="N2404" s="4"/>
    </row>
    <row r="2405" spans="8:8">
      <c r="L2405" s="4"/>
      <c r="M2405" s="37"/>
      <c r="N2405" s="4"/>
    </row>
    <row r="2406" spans="8:8">
      <c r="L2406" s="4"/>
      <c r="M2406" s="37"/>
      <c r="N2406" s="4"/>
    </row>
    <row r="2407" spans="8:8">
      <c r="L2407" s="4"/>
      <c r="M2407" s="37"/>
      <c r="N2407" s="4"/>
    </row>
    <row r="2408" spans="8:8">
      <c r="L2408" s="4"/>
      <c r="M2408" s="37"/>
      <c r="N2408" s="4"/>
    </row>
    <row r="2409" spans="8:8">
      <c r="L2409" s="4"/>
      <c r="M2409" s="37"/>
      <c r="N2409" s="4"/>
    </row>
    <row r="2410" spans="8:8">
      <c r="L2410" s="4"/>
      <c r="M2410" s="37"/>
      <c r="N2410" s="4"/>
    </row>
    <row r="2411" spans="8:8">
      <c r="L2411" s="4"/>
      <c r="M2411" s="37"/>
      <c r="N2411" s="4"/>
    </row>
    <row r="2412" spans="8:8">
      <c r="L2412" s="4"/>
      <c r="M2412" s="37"/>
      <c r="N2412" s="4"/>
    </row>
    <row r="2413" spans="8:8">
      <c r="L2413" s="4"/>
      <c r="M2413" s="37"/>
      <c r="N2413" s="4"/>
    </row>
    <row r="2414" spans="8:8">
      <c r="L2414" s="4"/>
      <c r="M2414" s="37"/>
      <c r="N2414" s="4"/>
    </row>
    <row r="2415" spans="8:8">
      <c r="L2415" s="4"/>
      <c r="M2415" s="37"/>
      <c r="N2415" s="4"/>
    </row>
    <row r="2416" spans="8:8">
      <c r="L2416" s="4"/>
      <c r="M2416" s="37"/>
      <c r="N2416" s="4"/>
    </row>
    <row r="2417" spans="8:8">
      <c r="L2417" s="4"/>
      <c r="M2417" s="37"/>
      <c r="N2417" s="4"/>
    </row>
    <row r="2418" spans="8:8">
      <c r="L2418" s="4"/>
      <c r="M2418" s="37"/>
      <c r="N2418" s="4"/>
    </row>
    <row r="2419" spans="8:8">
      <c r="L2419" s="4"/>
      <c r="M2419" s="37"/>
      <c r="N2419" s="4"/>
    </row>
    <row r="2420" spans="8:8">
      <c r="L2420" s="4"/>
      <c r="M2420" s="37"/>
      <c r="N2420" s="4"/>
    </row>
    <row r="2421" spans="8:8">
      <c r="L2421" s="4"/>
      <c r="M2421" s="37"/>
      <c r="N2421" s="4"/>
    </row>
    <row r="2422" spans="8:8">
      <c r="L2422" s="4"/>
      <c r="M2422" s="37"/>
      <c r="N2422" s="4"/>
    </row>
    <row r="2423" spans="8:8">
      <c r="L2423" s="4"/>
      <c r="M2423" s="37"/>
      <c r="N2423" s="4"/>
    </row>
    <row r="2424" spans="8:8">
      <c r="L2424" s="4"/>
      <c r="M2424" s="37"/>
      <c r="N2424" s="4"/>
    </row>
    <row r="2425" spans="8:8">
      <c r="L2425" s="4"/>
      <c r="M2425" s="37"/>
      <c r="N2425" s="4"/>
    </row>
    <row r="2426" spans="8:8">
      <c r="L2426" s="4"/>
      <c r="M2426" s="37"/>
      <c r="N2426" s="4"/>
    </row>
    <row r="2427" spans="8:8">
      <c r="L2427" s="4"/>
      <c r="M2427" s="37"/>
      <c r="N2427" s="4"/>
    </row>
    <row r="2428" spans="8:8">
      <c r="L2428" s="4"/>
      <c r="M2428" s="37"/>
      <c r="N2428" s="4"/>
    </row>
    <row r="2429" spans="8:8">
      <c r="L2429" s="4"/>
      <c r="M2429" s="37"/>
      <c r="N2429" s="4"/>
    </row>
    <row r="2430" spans="8:8">
      <c r="L2430" s="4"/>
      <c r="M2430" s="37"/>
      <c r="N2430" s="4"/>
    </row>
    <row r="2431" spans="8:8">
      <c r="L2431" s="4"/>
      <c r="M2431" s="37"/>
      <c r="N2431" s="4"/>
    </row>
    <row r="2432" spans="8:8">
      <c r="L2432" s="4"/>
      <c r="M2432" s="37"/>
      <c r="N2432" s="4"/>
    </row>
    <row r="2433" spans="8:8">
      <c r="L2433" s="4"/>
      <c r="M2433" s="37"/>
      <c r="N2433" s="4"/>
    </row>
    <row r="2434" spans="8:8">
      <c r="L2434" s="4"/>
      <c r="M2434" s="37"/>
      <c r="N2434" s="4"/>
    </row>
    <row r="2435" spans="8:8">
      <c r="L2435" s="4"/>
      <c r="M2435" s="37"/>
      <c r="N2435" s="4"/>
    </row>
    <row r="2436" spans="8:8">
      <c r="L2436" s="4"/>
      <c r="M2436" s="37"/>
      <c r="N2436" s="4"/>
    </row>
    <row r="2437" spans="8:8">
      <c r="L2437" s="4"/>
      <c r="M2437" s="37"/>
      <c r="N2437" s="4"/>
    </row>
    <row r="2438" spans="8:8">
      <c r="L2438" s="4"/>
      <c r="M2438" s="37"/>
      <c r="N2438" s="4"/>
    </row>
    <row r="2439" spans="8:8">
      <c r="L2439" s="4"/>
      <c r="M2439" s="37"/>
      <c r="N2439" s="4"/>
    </row>
    <row r="2440" spans="8:8">
      <c r="L2440" s="4"/>
      <c r="M2440" s="37"/>
      <c r="N2440" s="4"/>
    </row>
    <row r="2441" spans="8:8">
      <c r="L2441" s="4"/>
      <c r="M2441" s="37"/>
      <c r="N2441" s="4"/>
    </row>
    <row r="2442" spans="8:8">
      <c r="L2442" s="4"/>
      <c r="M2442" s="37"/>
      <c r="N2442" s="4"/>
    </row>
    <row r="2443" spans="8:8">
      <c r="L2443" s="4"/>
      <c r="M2443" s="37"/>
      <c r="N2443" s="4"/>
    </row>
    <row r="2444" spans="8:8">
      <c r="L2444" s="4"/>
      <c r="M2444" s="37"/>
      <c r="N2444" s="4"/>
    </row>
    <row r="2445" spans="8:8">
      <c r="L2445" s="4"/>
      <c r="M2445" s="37"/>
      <c r="N2445" s="4"/>
    </row>
    <row r="2446" spans="8:8">
      <c r="L2446" s="4"/>
      <c r="M2446" s="37"/>
      <c r="N2446" s="4"/>
    </row>
    <row r="2447" spans="8:8">
      <c r="L2447" s="4"/>
      <c r="M2447" s="37"/>
      <c r="N2447" s="4"/>
    </row>
    <row r="2448" spans="8:8">
      <c r="L2448" s="4"/>
      <c r="M2448" s="37"/>
      <c r="N2448" s="4"/>
    </row>
    <row r="2449" spans="8:8">
      <c r="L2449" s="4"/>
      <c r="M2449" s="37"/>
      <c r="N2449" s="4"/>
    </row>
    <row r="2450" spans="8:8">
      <c r="L2450" s="4"/>
      <c r="M2450" s="37"/>
      <c r="N2450" s="4"/>
    </row>
    <row r="2451" spans="8:8">
      <c r="L2451" s="4"/>
      <c r="M2451" s="37"/>
      <c r="N2451" s="4"/>
    </row>
    <row r="2452" spans="8:8">
      <c r="L2452" s="4"/>
      <c r="M2452" s="37"/>
      <c r="N2452" s="4"/>
    </row>
    <row r="2453" spans="8:8">
      <c r="L2453" s="4"/>
      <c r="M2453" s="37"/>
      <c r="N2453" s="4"/>
    </row>
    <row r="2454" spans="8:8">
      <c r="L2454" s="4"/>
      <c r="M2454" s="37"/>
      <c r="N2454" s="4"/>
    </row>
    <row r="2455" spans="8:8">
      <c r="L2455" s="4"/>
      <c r="M2455" s="37"/>
      <c r="N2455" s="4"/>
    </row>
    <row r="2456" spans="8:8">
      <c r="L2456" s="4"/>
      <c r="M2456" s="37"/>
      <c r="N2456" s="4"/>
    </row>
    <row r="2457" spans="8:8">
      <c r="L2457" s="4"/>
      <c r="M2457" s="37"/>
      <c r="N2457" s="4"/>
    </row>
    <row r="2458" spans="8:8">
      <c r="L2458" s="4"/>
      <c r="M2458" s="37"/>
      <c r="N2458" s="4"/>
    </row>
    <row r="2459" spans="8:8">
      <c r="L2459" s="4"/>
      <c r="M2459" s="37"/>
      <c r="N2459" s="4"/>
    </row>
    <row r="2460" spans="8:8">
      <c r="L2460" s="4"/>
      <c r="M2460" s="37"/>
      <c r="N2460" s="4"/>
    </row>
    <row r="2461" spans="8:8">
      <c r="L2461" s="4"/>
      <c r="M2461" s="37"/>
      <c r="N2461" s="4"/>
    </row>
    <row r="2462" spans="8:8">
      <c r="L2462" s="4"/>
      <c r="M2462" s="37"/>
      <c r="N2462" s="4"/>
    </row>
    <row r="2463" spans="8:8">
      <c r="L2463" s="4"/>
      <c r="M2463" s="37"/>
      <c r="N2463" s="4"/>
    </row>
    <row r="2464" spans="8:8">
      <c r="L2464" s="4"/>
      <c r="M2464" s="37"/>
      <c r="N2464" s="4"/>
    </row>
    <row r="2465" spans="8:8">
      <c r="L2465" s="4"/>
      <c r="M2465" s="37"/>
      <c r="N2465" s="4"/>
    </row>
    <row r="2466" spans="8:8">
      <c r="L2466" s="4"/>
      <c r="M2466" s="37"/>
      <c r="N2466" s="4"/>
    </row>
    <row r="2467" spans="8:8">
      <c r="L2467" s="4"/>
      <c r="M2467" s="37"/>
      <c r="N2467" s="4"/>
    </row>
    <row r="2468" spans="8:8">
      <c r="L2468" s="4"/>
      <c r="M2468" s="37"/>
      <c r="N2468" s="4"/>
    </row>
    <row r="2469" spans="8:8">
      <c r="L2469" s="4"/>
      <c r="M2469" s="37"/>
      <c r="N2469" s="4"/>
    </row>
    <row r="2470" spans="8:8">
      <c r="L2470" s="4"/>
      <c r="M2470" s="37"/>
      <c r="N2470" s="4"/>
    </row>
    <row r="2471" spans="8:8">
      <c r="L2471" s="4"/>
      <c r="M2471" s="37"/>
      <c r="N2471" s="4"/>
    </row>
    <row r="2472" spans="8:8">
      <c r="L2472" s="4"/>
      <c r="M2472" s="37"/>
      <c r="N2472" s="4"/>
    </row>
    <row r="2473" spans="8:8">
      <c r="L2473" s="4"/>
      <c r="M2473" s="37"/>
      <c r="N2473" s="4"/>
    </row>
    <row r="2474" spans="8:8">
      <c r="L2474" s="4"/>
      <c r="M2474" s="37"/>
      <c r="N2474" s="4"/>
    </row>
    <row r="2475" spans="8:8">
      <c r="L2475" s="4"/>
      <c r="M2475" s="37"/>
      <c r="N2475" s="4"/>
    </row>
    <row r="2476" spans="8:8">
      <c r="L2476" s="4"/>
      <c r="M2476" s="37"/>
      <c r="N2476" s="4"/>
    </row>
    <row r="2477" spans="8:8">
      <c r="L2477" s="4"/>
      <c r="M2477" s="37"/>
      <c r="N2477" s="4"/>
    </row>
    <row r="2478" spans="8:8">
      <c r="L2478" s="4"/>
      <c r="M2478" s="37"/>
      <c r="N2478" s="4"/>
    </row>
    <row r="2479" spans="8:8">
      <c r="L2479" s="4"/>
      <c r="M2479" s="37"/>
      <c r="N2479" s="4"/>
    </row>
    <row r="2480" spans="8:8">
      <c r="L2480" s="4"/>
      <c r="M2480" s="37"/>
      <c r="N2480" s="4"/>
    </row>
    <row r="2481" spans="8:8">
      <c r="L2481" s="4"/>
      <c r="M2481" s="37"/>
      <c r="N2481" s="4"/>
    </row>
    <row r="2482" spans="8:8">
      <c r="L2482" s="4"/>
      <c r="M2482" s="37"/>
      <c r="N2482" s="4"/>
    </row>
    <row r="2483" spans="8:8">
      <c r="L2483" s="4"/>
      <c r="M2483" s="37"/>
      <c r="N2483" s="4"/>
    </row>
    <row r="2484" spans="8:8">
      <c r="L2484" s="4"/>
      <c r="M2484" s="37"/>
      <c r="N2484" s="4"/>
    </row>
    <row r="2485" spans="8:8">
      <c r="L2485" s="4"/>
      <c r="M2485" s="37"/>
      <c r="N2485" s="4"/>
    </row>
    <row r="2486" spans="8:8">
      <c r="L2486" s="4"/>
      <c r="M2486" s="37"/>
      <c r="N2486" s="4"/>
    </row>
    <row r="2487" spans="8:8">
      <c r="L2487" s="4"/>
      <c r="M2487" s="37"/>
      <c r="N2487" s="4"/>
    </row>
    <row r="2488" spans="8:8">
      <c r="L2488" s="4"/>
      <c r="M2488" s="37"/>
      <c r="N2488" s="4"/>
    </row>
    <row r="2489" spans="8:8">
      <c r="L2489" s="4"/>
      <c r="M2489" s="37"/>
      <c r="N2489" s="4"/>
    </row>
    <row r="2490" spans="8:8">
      <c r="L2490" s="4"/>
      <c r="M2490" s="37"/>
      <c r="N2490" s="4"/>
    </row>
    <row r="2491" spans="8:8">
      <c r="L2491" s="4"/>
      <c r="M2491" s="37"/>
      <c r="N2491" s="4"/>
    </row>
    <row r="2492" spans="8:8">
      <c r="L2492" s="4"/>
      <c r="M2492" s="37"/>
      <c r="N2492" s="4"/>
    </row>
    <row r="2493" spans="8:8">
      <c r="L2493" s="4"/>
      <c r="M2493" s="37"/>
      <c r="N2493" s="4"/>
    </row>
    <row r="2494" spans="8:8">
      <c r="L2494" s="4"/>
      <c r="M2494" s="37"/>
      <c r="N2494" s="4"/>
    </row>
    <row r="2495" spans="8:8">
      <c r="L2495" s="4"/>
      <c r="M2495" s="37"/>
      <c r="N2495" s="4"/>
    </row>
    <row r="2496" spans="8:8">
      <c r="L2496" s="4"/>
      <c r="M2496" s="37"/>
      <c r="N2496" s="4"/>
    </row>
    <row r="2497" spans="8:8">
      <c r="L2497" s="4"/>
      <c r="M2497" s="37"/>
      <c r="N2497" s="4"/>
    </row>
    <row r="2498" spans="8:8">
      <c r="L2498" s="4"/>
      <c r="M2498" s="37"/>
      <c r="N2498" s="4"/>
    </row>
    <row r="2499" spans="8:8">
      <c r="L2499" s="4"/>
      <c r="M2499" s="37"/>
      <c r="N2499" s="4"/>
    </row>
    <row r="2500" spans="8:8">
      <c r="L2500" s="4"/>
      <c r="M2500" s="37"/>
      <c r="N2500" s="4"/>
    </row>
    <row r="2501" spans="8:8">
      <c r="L2501" s="4"/>
      <c r="M2501" s="37"/>
      <c r="N2501" s="4"/>
    </row>
    <row r="2502" spans="8:8">
      <c r="L2502" s="4"/>
      <c r="M2502" s="37"/>
      <c r="N2502" s="4"/>
    </row>
    <row r="2503" spans="8:8">
      <c r="L2503" s="4"/>
      <c r="M2503" s="37"/>
      <c r="N2503" s="4"/>
    </row>
    <row r="2504" spans="8:8">
      <c r="L2504" s="4"/>
      <c r="M2504" s="37"/>
      <c r="N2504" s="4"/>
    </row>
    <row r="2505" spans="8:8">
      <c r="L2505" s="4"/>
      <c r="M2505" s="37"/>
      <c r="N2505" s="4"/>
    </row>
    <row r="2506" spans="8:8">
      <c r="L2506" s="4"/>
      <c r="M2506" s="37"/>
      <c r="N2506" s="4"/>
    </row>
    <row r="2507" spans="8:8">
      <c r="L2507" s="4"/>
      <c r="M2507" s="37"/>
      <c r="N2507" s="4"/>
    </row>
    <row r="2508" spans="8:8">
      <c r="L2508" s="4"/>
      <c r="M2508" s="37"/>
      <c r="N2508" s="4"/>
    </row>
    <row r="2509" spans="8:8">
      <c r="L2509" s="4"/>
      <c r="M2509" s="37"/>
      <c r="N2509" s="4"/>
    </row>
    <row r="2510" spans="8:8">
      <c r="L2510" s="4"/>
      <c r="M2510" s="37"/>
      <c r="N2510" s="4"/>
    </row>
    <row r="2511" spans="8:8">
      <c r="L2511" s="4"/>
      <c r="M2511" s="37"/>
      <c r="N2511" s="4"/>
    </row>
    <row r="2512" spans="8:8">
      <c r="L2512" s="4"/>
      <c r="M2512" s="37"/>
      <c r="N2512" s="4"/>
    </row>
    <row r="2513" spans="8:8">
      <c r="L2513" s="4"/>
      <c r="M2513" s="37"/>
      <c r="N2513" s="4"/>
    </row>
    <row r="2514" spans="8:8">
      <c r="L2514" s="4"/>
      <c r="M2514" s="37"/>
      <c r="N2514" s="4"/>
    </row>
    <row r="2515" spans="8:8">
      <c r="L2515" s="4"/>
      <c r="M2515" s="37"/>
      <c r="N2515" s="4"/>
    </row>
    <row r="2516" spans="8:8">
      <c r="L2516" s="4"/>
      <c r="M2516" s="37"/>
      <c r="N2516" s="4"/>
    </row>
    <row r="2517" spans="8:8">
      <c r="L2517" s="4"/>
      <c r="M2517" s="37"/>
      <c r="N2517" s="4"/>
    </row>
    <row r="2518" spans="8:8">
      <c r="L2518" s="4"/>
      <c r="M2518" s="37"/>
      <c r="N2518" s="4"/>
    </row>
    <row r="2519" spans="8:8">
      <c r="L2519" s="4"/>
      <c r="M2519" s="37"/>
      <c r="N2519" s="4"/>
    </row>
    <row r="2520" spans="8:8">
      <c r="L2520" s="4"/>
      <c r="M2520" s="37"/>
      <c r="N2520" s="4"/>
    </row>
    <row r="2521" spans="8:8">
      <c r="L2521" s="4"/>
      <c r="M2521" s="37"/>
      <c r="N2521" s="4"/>
    </row>
    <row r="2522" spans="8:8">
      <c r="L2522" s="4"/>
      <c r="M2522" s="37"/>
      <c r="N2522" s="4"/>
    </row>
    <row r="2523" spans="8:8">
      <c r="L2523" s="4"/>
      <c r="M2523" s="37"/>
      <c r="N2523" s="4"/>
    </row>
    <row r="2524" spans="8:8">
      <c r="L2524" s="4"/>
      <c r="M2524" s="37"/>
      <c r="N2524" s="4"/>
    </row>
    <row r="2525" spans="8:8">
      <c r="L2525" s="4"/>
      <c r="M2525" s="37"/>
      <c r="N2525" s="4"/>
    </row>
    <row r="2526" spans="8:8">
      <c r="L2526" s="4"/>
      <c r="M2526" s="37"/>
      <c r="N2526" s="4"/>
    </row>
    <row r="2527" spans="8:8">
      <c r="L2527" s="4"/>
      <c r="M2527" s="37"/>
      <c r="N2527" s="4"/>
    </row>
    <row r="2528" spans="8:8">
      <c r="L2528" s="4"/>
      <c r="M2528" s="37"/>
      <c r="N2528" s="4"/>
    </row>
    <row r="2529" spans="8:8">
      <c r="L2529" s="4"/>
      <c r="M2529" s="37"/>
      <c r="N2529" s="4"/>
    </row>
    <row r="2530" spans="8:8">
      <c r="L2530" s="4"/>
      <c r="M2530" s="37"/>
      <c r="N2530" s="4"/>
    </row>
    <row r="2531" spans="8:8">
      <c r="L2531" s="4"/>
      <c r="M2531" s="37"/>
      <c r="N2531" s="4"/>
    </row>
    <row r="2532" spans="8:8">
      <c r="L2532" s="4"/>
      <c r="M2532" s="37"/>
      <c r="N2532" s="4"/>
    </row>
    <row r="2533" spans="8:8">
      <c r="L2533" s="4"/>
      <c r="M2533" s="37"/>
      <c r="N2533" s="4"/>
    </row>
    <row r="2534" spans="8:8">
      <c r="L2534" s="4"/>
      <c r="M2534" s="37"/>
      <c r="N2534" s="4"/>
    </row>
    <row r="2535" spans="8:8">
      <c r="L2535" s="4"/>
      <c r="M2535" s="37"/>
      <c r="N2535" s="4"/>
    </row>
    <row r="2536" spans="8:8">
      <c r="L2536" s="4"/>
      <c r="M2536" s="37"/>
      <c r="N2536" s="4"/>
    </row>
    <row r="2537" spans="8:8">
      <c r="L2537" s="4"/>
      <c r="M2537" s="37"/>
      <c r="N2537" s="4"/>
    </row>
    <row r="2538" spans="8:8">
      <c r="L2538" s="4"/>
      <c r="M2538" s="37"/>
      <c r="N2538" s="4"/>
    </row>
    <row r="2539" spans="8:8">
      <c r="L2539" s="4"/>
      <c r="M2539" s="37"/>
      <c r="N2539" s="4"/>
    </row>
    <row r="2540" spans="8:8">
      <c r="L2540" s="4"/>
      <c r="M2540" s="37"/>
      <c r="N2540" s="4"/>
    </row>
    <row r="2541" spans="8:8">
      <c r="L2541" s="4"/>
      <c r="M2541" s="37"/>
      <c r="N2541" s="4"/>
    </row>
    <row r="2542" spans="8:8">
      <c r="L2542" s="4"/>
      <c r="M2542" s="37"/>
      <c r="N2542" s="4"/>
    </row>
    <row r="2543" spans="8:8">
      <c r="L2543" s="4"/>
      <c r="M2543" s="37"/>
      <c r="N2543" s="4"/>
    </row>
    <row r="2544" spans="8:8">
      <c r="L2544" s="4"/>
      <c r="M2544" s="37"/>
      <c r="N2544" s="4"/>
    </row>
    <row r="2545" spans="8:8">
      <c r="L2545" s="4"/>
      <c r="M2545" s="37"/>
      <c r="N2545" s="4"/>
    </row>
    <row r="2546" spans="8:8">
      <c r="L2546" s="4"/>
      <c r="M2546" s="37"/>
      <c r="N2546" s="4"/>
    </row>
    <row r="2547" spans="8:8">
      <c r="L2547" s="4"/>
      <c r="M2547" s="37"/>
      <c r="N2547" s="4"/>
    </row>
    <row r="2548" spans="8:8">
      <c r="L2548" s="4"/>
      <c r="M2548" s="37"/>
      <c r="N2548" s="4"/>
    </row>
    <row r="2549" spans="8:8">
      <c r="L2549" s="4"/>
      <c r="M2549" s="37"/>
      <c r="N2549" s="4"/>
    </row>
    <row r="2550" spans="8:8">
      <c r="L2550" s="4"/>
      <c r="M2550" s="37"/>
      <c r="N2550" s="4"/>
    </row>
    <row r="2551" spans="8:8">
      <c r="L2551" s="4"/>
      <c r="M2551" s="37"/>
      <c r="N2551" s="4"/>
    </row>
    <row r="2552" spans="8:8">
      <c r="L2552" s="4"/>
      <c r="M2552" s="37"/>
      <c r="N2552" s="4"/>
    </row>
    <row r="2553" spans="8:8">
      <c r="L2553" s="4"/>
      <c r="M2553" s="37"/>
      <c r="N2553" s="4"/>
    </row>
    <row r="2554" spans="8:8">
      <c r="L2554" s="4"/>
      <c r="M2554" s="37"/>
      <c r="N2554" s="4"/>
    </row>
    <row r="2555" spans="8:8">
      <c r="L2555" s="4"/>
      <c r="M2555" s="37"/>
      <c r="N2555" s="4"/>
    </row>
    <row r="2556" spans="8:8">
      <c r="L2556" s="4"/>
      <c r="M2556" s="37"/>
      <c r="N2556" s="4"/>
    </row>
    <row r="2557" spans="8:8">
      <c r="L2557" s="4"/>
      <c r="M2557" s="37"/>
      <c r="N2557" s="4"/>
    </row>
    <row r="2558" spans="8:8">
      <c r="L2558" s="4"/>
      <c r="M2558" s="37"/>
      <c r="N2558" s="4"/>
    </row>
    <row r="2559" spans="8:8">
      <c r="L2559" s="4"/>
      <c r="M2559" s="37"/>
      <c r="N2559" s="4"/>
    </row>
    <row r="2560" spans="8:8">
      <c r="L2560" s="4"/>
      <c r="M2560" s="37"/>
      <c r="N2560" s="4"/>
    </row>
    <row r="2561" spans="8:8">
      <c r="L2561" s="4"/>
      <c r="M2561" s="37"/>
      <c r="N2561" s="4"/>
    </row>
    <row r="2562" spans="8:8">
      <c r="L2562" s="4"/>
      <c r="M2562" s="37"/>
      <c r="N2562" s="4"/>
    </row>
    <row r="2563" spans="8:8">
      <c r="L2563" s="4"/>
      <c r="M2563" s="37"/>
      <c r="N2563" s="4"/>
    </row>
    <row r="2564" spans="8:8">
      <c r="L2564" s="4"/>
      <c r="M2564" s="37"/>
      <c r="N2564" s="4"/>
    </row>
    <row r="2565" spans="8:8">
      <c r="L2565" s="4"/>
      <c r="M2565" s="37"/>
      <c r="N2565" s="4"/>
    </row>
    <row r="2566" spans="8:8">
      <c r="L2566" s="4"/>
      <c r="M2566" s="37"/>
      <c r="N2566" s="4"/>
    </row>
    <row r="2567" spans="8:8">
      <c r="L2567" s="4"/>
      <c r="M2567" s="37"/>
      <c r="N2567" s="4"/>
    </row>
    <row r="2568" spans="8:8">
      <c r="L2568" s="4"/>
      <c r="M2568" s="37"/>
      <c r="N2568" s="4"/>
    </row>
    <row r="2569" spans="8:8">
      <c r="L2569" s="4"/>
      <c r="M2569" s="37"/>
      <c r="N2569" s="4"/>
    </row>
    <row r="2570" spans="8:8">
      <c r="L2570" s="4"/>
      <c r="M2570" s="37"/>
      <c r="N2570" s="4"/>
    </row>
    <row r="2571" spans="8:8">
      <c r="L2571" s="4"/>
      <c r="M2571" s="37"/>
      <c r="N2571" s="4"/>
    </row>
    <row r="2572" spans="8:8">
      <c r="L2572" s="4"/>
      <c r="M2572" s="37"/>
      <c r="N2572" s="4"/>
    </row>
    <row r="2573" spans="8:8">
      <c r="L2573" s="4"/>
      <c r="M2573" s="37"/>
      <c r="N2573" s="4"/>
    </row>
    <row r="2574" spans="8:8">
      <c r="L2574" s="4"/>
      <c r="M2574" s="37"/>
      <c r="N2574" s="4"/>
    </row>
    <row r="2575" spans="8:8">
      <c r="L2575" s="4"/>
      <c r="M2575" s="37"/>
      <c r="N2575" s="4"/>
    </row>
    <row r="2576" spans="8:8">
      <c r="L2576" s="4"/>
      <c r="M2576" s="37"/>
      <c r="N2576" s="4"/>
    </row>
    <row r="2577" spans="8:8">
      <c r="L2577" s="4"/>
      <c r="M2577" s="37"/>
      <c r="N2577" s="4"/>
    </row>
    <row r="2578" spans="8:8">
      <c r="L2578" s="4"/>
      <c r="M2578" s="37"/>
      <c r="N2578" s="4"/>
    </row>
    <row r="2579" spans="8:8">
      <c r="L2579" s="4"/>
      <c r="M2579" s="37"/>
      <c r="N2579" s="4"/>
    </row>
    <row r="2580" spans="8:8">
      <c r="L2580" s="4"/>
      <c r="M2580" s="37"/>
      <c r="N2580" s="4"/>
    </row>
    <row r="2581" spans="8:8">
      <c r="L2581" s="4"/>
      <c r="M2581" s="37"/>
      <c r="N2581" s="4"/>
    </row>
    <row r="2582" spans="8:8">
      <c r="L2582" s="4"/>
      <c r="M2582" s="37"/>
      <c r="N2582" s="4"/>
    </row>
    <row r="2583" spans="8:8">
      <c r="L2583" s="4"/>
      <c r="M2583" s="37"/>
      <c r="N2583" s="4"/>
    </row>
    <row r="2584" spans="8:8">
      <c r="L2584" s="4"/>
      <c r="M2584" s="37"/>
      <c r="N2584" s="4"/>
    </row>
    <row r="2585" spans="8:8">
      <c r="L2585" s="4"/>
      <c r="M2585" s="37"/>
      <c r="N2585" s="4"/>
    </row>
    <row r="2586" spans="8:8">
      <c r="L2586" s="4"/>
      <c r="M2586" s="37"/>
      <c r="N2586" s="4"/>
    </row>
    <row r="2587" spans="8:8">
      <c r="L2587" s="4"/>
      <c r="M2587" s="37"/>
      <c r="N2587" s="4"/>
    </row>
    <row r="2588" spans="8:8">
      <c r="L2588" s="4"/>
      <c r="M2588" s="37"/>
      <c r="N2588" s="4"/>
    </row>
    <row r="2589" spans="8:8">
      <c r="L2589" s="4"/>
      <c r="M2589" s="37"/>
      <c r="N2589" s="4"/>
    </row>
    <row r="2590" spans="8:8">
      <c r="L2590" s="4"/>
      <c r="M2590" s="37"/>
      <c r="N2590" s="4"/>
    </row>
    <row r="2591" spans="8:8">
      <c r="L2591" s="4"/>
      <c r="M2591" s="37"/>
      <c r="N2591" s="4"/>
    </row>
    <row r="2592" spans="8:8">
      <c r="L2592" s="4"/>
      <c r="M2592" s="37"/>
      <c r="N2592" s="4"/>
    </row>
    <row r="2593" spans="8:8">
      <c r="L2593" s="4"/>
      <c r="M2593" s="37"/>
      <c r="N2593" s="4"/>
    </row>
    <row r="2594" spans="8:8">
      <c r="L2594" s="4"/>
      <c r="M2594" s="37"/>
      <c r="N2594" s="4"/>
    </row>
    <row r="2595" spans="8:8">
      <c r="L2595" s="4"/>
      <c r="M2595" s="37"/>
      <c r="N2595" s="4"/>
    </row>
    <row r="2596" spans="8:8">
      <c r="L2596" s="4"/>
      <c r="M2596" s="37"/>
      <c r="N2596" s="4"/>
    </row>
    <row r="2597" spans="8:8">
      <c r="L2597" s="4"/>
      <c r="M2597" s="37"/>
      <c r="N2597" s="4"/>
    </row>
    <row r="2598" spans="8:8">
      <c r="L2598" s="4"/>
      <c r="M2598" s="37"/>
      <c r="N2598" s="4"/>
    </row>
    <row r="2599" spans="8:8">
      <c r="L2599" s="4"/>
      <c r="M2599" s="37"/>
      <c r="N2599" s="4"/>
    </row>
    <row r="2600" spans="8:8">
      <c r="L2600" s="4"/>
      <c r="M2600" s="37"/>
      <c r="N2600" s="4"/>
    </row>
    <row r="2601" spans="8:8">
      <c r="L2601" s="4"/>
      <c r="M2601" s="37"/>
      <c r="N2601" s="4"/>
    </row>
    <row r="2602" spans="8:8">
      <c r="L2602" s="4"/>
      <c r="M2602" s="37"/>
      <c r="N2602" s="4"/>
    </row>
    <row r="2603" spans="8:8">
      <c r="L2603" s="4"/>
      <c r="M2603" s="37"/>
      <c r="N2603" s="4"/>
    </row>
    <row r="2604" spans="8:8">
      <c r="L2604" s="4"/>
      <c r="M2604" s="37"/>
      <c r="N2604" s="4"/>
    </row>
    <row r="2605" spans="8:8">
      <c r="L2605" s="4"/>
      <c r="M2605" s="37"/>
      <c r="N2605" s="4"/>
    </row>
    <row r="2606" spans="8:8">
      <c r="L2606" s="4"/>
      <c r="M2606" s="37"/>
      <c r="N2606" s="4"/>
    </row>
    <row r="2607" spans="8:8">
      <c r="L2607" s="4"/>
      <c r="M2607" s="37"/>
      <c r="N2607" s="4"/>
    </row>
    <row r="2608" spans="8:8">
      <c r="L2608" s="4"/>
      <c r="M2608" s="37"/>
      <c r="N2608" s="4"/>
    </row>
    <row r="2609" spans="8:8">
      <c r="L2609" s="4"/>
      <c r="M2609" s="37"/>
      <c r="N2609" s="4"/>
    </row>
    <row r="2610" spans="8:8">
      <c r="L2610" s="4"/>
      <c r="M2610" s="37"/>
      <c r="N2610" s="4"/>
    </row>
    <row r="2611" spans="8:8">
      <c r="L2611" s="4"/>
      <c r="M2611" s="37"/>
      <c r="N2611" s="4"/>
    </row>
    <row r="2612" spans="8:8">
      <c r="L2612" s="4"/>
      <c r="M2612" s="37"/>
      <c r="N2612" s="4"/>
    </row>
    <row r="2613" spans="8:8">
      <c r="L2613" s="4"/>
      <c r="M2613" s="37"/>
      <c r="N2613" s="4"/>
    </row>
    <row r="2614" spans="8:8">
      <c r="L2614" s="4"/>
      <c r="M2614" s="37"/>
      <c r="N2614" s="4"/>
    </row>
    <row r="2615" spans="8:8">
      <c r="L2615" s="4"/>
      <c r="M2615" s="37"/>
      <c r="N2615" s="4"/>
    </row>
    <row r="2616" spans="8:8">
      <c r="L2616" s="4"/>
      <c r="M2616" s="37"/>
      <c r="N2616" s="4"/>
    </row>
    <row r="2617" spans="8:8">
      <c r="L2617" s="4"/>
      <c r="M2617" s="37"/>
      <c r="N2617" s="4"/>
    </row>
    <row r="2618" spans="8:8">
      <c r="L2618" s="4"/>
      <c r="M2618" s="37"/>
      <c r="N2618" s="4"/>
    </row>
    <row r="2619" spans="8:8">
      <c r="L2619" s="4"/>
      <c r="M2619" s="37"/>
      <c r="N2619" s="4"/>
    </row>
    <row r="2620" spans="8:8">
      <c r="L2620" s="4"/>
      <c r="M2620" s="37"/>
      <c r="N2620" s="4"/>
    </row>
    <row r="2621" spans="8:8">
      <c r="L2621" s="4"/>
      <c r="M2621" s="37"/>
      <c r="N2621" s="4"/>
    </row>
    <row r="2622" spans="8:8">
      <c r="L2622" s="4"/>
      <c r="M2622" s="37"/>
      <c r="N2622" s="4"/>
    </row>
    <row r="2623" spans="8:8">
      <c r="L2623" s="4"/>
      <c r="M2623" s="37"/>
      <c r="N2623" s="4"/>
    </row>
    <row r="2624" spans="8:8">
      <c r="L2624" s="4"/>
      <c r="M2624" s="37"/>
      <c r="N2624" s="4"/>
    </row>
    <row r="2625" spans="8:8">
      <c r="L2625" s="4"/>
      <c r="M2625" s="37"/>
      <c r="N2625" s="4"/>
    </row>
    <row r="2626" spans="8:8">
      <c r="L2626" s="4"/>
      <c r="M2626" s="37"/>
      <c r="N2626" s="4"/>
    </row>
    <row r="2627" spans="8:8">
      <c r="L2627" s="4"/>
      <c r="M2627" s="37"/>
      <c r="N2627" s="4"/>
    </row>
    <row r="2628" spans="8:8">
      <c r="L2628" s="4"/>
      <c r="M2628" s="37"/>
      <c r="N2628" s="4"/>
    </row>
    <row r="2629" spans="8:8">
      <c r="L2629" s="4"/>
      <c r="M2629" s="37"/>
      <c r="N2629" s="4"/>
    </row>
    <row r="2630" spans="8:8">
      <c r="L2630" s="4"/>
      <c r="M2630" s="37"/>
      <c r="N2630" s="4"/>
    </row>
    <row r="2631" spans="8:8">
      <c r="L2631" s="4"/>
      <c r="M2631" s="37"/>
      <c r="N2631" s="4"/>
    </row>
    <row r="2632" spans="8:8">
      <c r="L2632" s="4"/>
      <c r="M2632" s="37"/>
      <c r="N2632" s="4"/>
    </row>
    <row r="2633" spans="8:8">
      <c r="L2633" s="4"/>
      <c r="M2633" s="37"/>
      <c r="N2633" s="4"/>
    </row>
    <row r="2634" spans="8:8">
      <c r="L2634" s="4"/>
      <c r="M2634" s="37"/>
      <c r="N2634" s="4"/>
    </row>
    <row r="2635" spans="8:8">
      <c r="L2635" s="4"/>
      <c r="M2635" s="37"/>
      <c r="N2635" s="4"/>
    </row>
    <row r="2636" spans="8:8">
      <c r="L2636" s="4"/>
      <c r="M2636" s="37"/>
      <c r="N2636" s="4"/>
    </row>
    <row r="2637" spans="8:8">
      <c r="L2637" s="4"/>
      <c r="M2637" s="37"/>
      <c r="N2637" s="4"/>
    </row>
    <row r="2638" spans="8:8">
      <c r="L2638" s="4"/>
      <c r="M2638" s="37"/>
      <c r="N2638" s="4"/>
    </row>
    <row r="2639" spans="8:8">
      <c r="L2639" s="4"/>
      <c r="M2639" s="37"/>
      <c r="N2639" s="4"/>
    </row>
    <row r="2640" spans="8:8">
      <c r="L2640" s="4"/>
      <c r="M2640" s="37"/>
      <c r="N2640" s="4"/>
    </row>
    <row r="2641" spans="8:8">
      <c r="L2641" s="4"/>
      <c r="M2641" s="37"/>
      <c r="N2641" s="4"/>
    </row>
    <row r="2642" spans="8:8">
      <c r="L2642" s="4"/>
      <c r="M2642" s="37"/>
      <c r="N2642" s="4"/>
    </row>
    <row r="2643" spans="8:8">
      <c r="L2643" s="4"/>
      <c r="M2643" s="37"/>
      <c r="N2643" s="4"/>
    </row>
    <row r="2644" spans="8:8">
      <c r="L2644" s="4"/>
      <c r="M2644" s="37"/>
      <c r="N2644" s="4"/>
    </row>
    <row r="2645" spans="8:8">
      <c r="L2645" s="4"/>
      <c r="M2645" s="37"/>
      <c r="N2645" s="4"/>
    </row>
    <row r="2646" spans="8:8">
      <c r="L2646" s="4"/>
      <c r="M2646" s="37"/>
      <c r="N2646" s="4"/>
    </row>
    <row r="2647" spans="8:8">
      <c r="L2647" s="4"/>
      <c r="M2647" s="37"/>
      <c r="N2647" s="4"/>
    </row>
    <row r="2648" spans="8:8">
      <c r="L2648" s="4"/>
      <c r="M2648" s="37"/>
      <c r="N2648" s="4"/>
    </row>
    <row r="2649" spans="8:8">
      <c r="L2649" s="4"/>
      <c r="M2649" s="37"/>
      <c r="N2649" s="4"/>
    </row>
    <row r="2650" spans="8:8">
      <c r="L2650" s="4"/>
      <c r="M2650" s="37"/>
      <c r="N2650" s="4"/>
    </row>
    <row r="2651" spans="8:8">
      <c r="L2651" s="4"/>
      <c r="M2651" s="37"/>
      <c r="N2651" s="4"/>
    </row>
    <row r="2652" spans="8:8">
      <c r="L2652" s="4"/>
      <c r="M2652" s="37"/>
      <c r="N2652" s="4"/>
    </row>
    <row r="2653" spans="8:8">
      <c r="L2653" s="4"/>
      <c r="M2653" s="37"/>
      <c r="N2653" s="4"/>
    </row>
    <row r="2654" spans="8:8">
      <c r="L2654" s="4"/>
      <c r="M2654" s="37"/>
      <c r="N2654" s="4"/>
    </row>
    <row r="2655" spans="8:8">
      <c r="L2655" s="4"/>
      <c r="M2655" s="37"/>
      <c r="N2655" s="4"/>
    </row>
    <row r="2656" spans="8:8">
      <c r="L2656" s="4"/>
      <c r="M2656" s="37"/>
      <c r="N2656" s="4"/>
    </row>
    <row r="2657" spans="8:8">
      <c r="L2657" s="4"/>
      <c r="M2657" s="37"/>
      <c r="N2657" s="4"/>
    </row>
    <row r="2658" spans="8:8">
      <c r="L2658" s="4"/>
      <c r="M2658" s="37"/>
      <c r="N2658" s="4"/>
    </row>
    <row r="2659" spans="8:8">
      <c r="L2659" s="4"/>
      <c r="M2659" s="37"/>
      <c r="N2659" s="4"/>
    </row>
    <row r="2660" spans="8:8">
      <c r="L2660" s="4"/>
      <c r="M2660" s="37"/>
      <c r="N2660" s="4"/>
    </row>
    <row r="2661" spans="8:8">
      <c r="L2661" s="4"/>
      <c r="M2661" s="37"/>
      <c r="N2661" s="4"/>
    </row>
    <row r="2662" spans="8:8">
      <c r="L2662" s="4"/>
      <c r="M2662" s="37"/>
      <c r="N2662" s="4"/>
    </row>
    <row r="2663" spans="8:8">
      <c r="L2663" s="4"/>
      <c r="M2663" s="37"/>
      <c r="N2663" s="4"/>
    </row>
    <row r="2664" spans="8:8">
      <c r="L2664" s="4"/>
      <c r="M2664" s="37"/>
      <c r="N2664" s="4"/>
    </row>
    <row r="2665" spans="8:8">
      <c r="L2665" s="4"/>
      <c r="M2665" s="37"/>
      <c r="N2665" s="4"/>
    </row>
    <row r="2666" spans="8:8">
      <c r="L2666" s="4"/>
      <c r="M2666" s="37"/>
      <c r="N2666" s="4"/>
    </row>
    <row r="2667" spans="8:8">
      <c r="L2667" s="4"/>
      <c r="M2667" s="37"/>
      <c r="N2667" s="4"/>
    </row>
    <row r="2668" spans="8:8">
      <c r="L2668" s="4"/>
      <c r="M2668" s="37"/>
      <c r="N2668" s="4"/>
    </row>
    <row r="2669" spans="8:8">
      <c r="L2669" s="4"/>
      <c r="M2669" s="37"/>
      <c r="N2669" s="4"/>
    </row>
    <row r="2670" spans="8:8">
      <c r="L2670" s="4"/>
      <c r="M2670" s="37"/>
      <c r="N2670" s="4"/>
    </row>
    <row r="2671" spans="8:8">
      <c r="L2671" s="4"/>
      <c r="M2671" s="37"/>
      <c r="N2671" s="4"/>
    </row>
    <row r="2672" spans="8:8">
      <c r="L2672" s="4"/>
      <c r="M2672" s="37"/>
      <c r="N2672" s="4"/>
    </row>
    <row r="2673" spans="8:8">
      <c r="L2673" s="4"/>
      <c r="M2673" s="37"/>
      <c r="N2673" s="4"/>
    </row>
    <row r="2674" spans="8:8">
      <c r="L2674" s="4"/>
      <c r="M2674" s="37"/>
      <c r="N2674" s="4"/>
    </row>
    <row r="2675" spans="8:8">
      <c r="L2675" s="4"/>
      <c r="M2675" s="37"/>
      <c r="N2675" s="4"/>
    </row>
    <row r="2676" spans="8:8">
      <c r="L2676" s="4"/>
      <c r="M2676" s="37"/>
      <c r="N2676" s="4"/>
    </row>
    <row r="2677" spans="8:8">
      <c r="L2677" s="4"/>
      <c r="M2677" s="37"/>
      <c r="N2677" s="4"/>
    </row>
    <row r="2678" spans="8:8">
      <c r="L2678" s="4"/>
      <c r="M2678" s="37"/>
      <c r="N2678" s="4"/>
    </row>
    <row r="2679" spans="8:8">
      <c r="L2679" s="4"/>
      <c r="M2679" s="37"/>
      <c r="N2679" s="4"/>
    </row>
    <row r="2680" spans="8:8">
      <c r="L2680" s="4"/>
      <c r="M2680" s="37"/>
      <c r="N2680" s="4"/>
    </row>
    <row r="2681" spans="8:8">
      <c r="L2681" s="4"/>
      <c r="M2681" s="37"/>
      <c r="N2681" s="4"/>
    </row>
    <row r="2682" spans="8:8">
      <c r="L2682" s="4"/>
      <c r="M2682" s="37"/>
      <c r="N2682" s="4"/>
    </row>
    <row r="2683" spans="8:8">
      <c r="L2683" s="4"/>
      <c r="M2683" s="37"/>
      <c r="N2683" s="4"/>
    </row>
    <row r="2684" spans="8:8">
      <c r="L2684" s="4"/>
      <c r="M2684" s="37"/>
      <c r="N2684" s="4"/>
    </row>
    <row r="2685" spans="8:8">
      <c r="L2685" s="4"/>
      <c r="M2685" s="37"/>
      <c r="N2685" s="4"/>
    </row>
    <row r="2686" spans="8:8">
      <c r="L2686" s="4"/>
      <c r="M2686" s="37"/>
      <c r="N2686" s="4"/>
    </row>
    <row r="2687" spans="8:8">
      <c r="L2687" s="4"/>
      <c r="M2687" s="37"/>
      <c r="N2687" s="4"/>
    </row>
    <row r="2688" spans="8:8">
      <c r="L2688" s="4"/>
      <c r="M2688" s="37"/>
      <c r="N2688" s="4"/>
    </row>
    <row r="2689" spans="8:8">
      <c r="L2689" s="4"/>
      <c r="M2689" s="37"/>
      <c r="N2689" s="4"/>
    </row>
    <row r="2690" spans="8:8">
      <c r="L2690" s="4"/>
      <c r="M2690" s="37"/>
      <c r="N2690" s="4"/>
    </row>
    <row r="2691" spans="8:8">
      <c r="L2691" s="4"/>
      <c r="M2691" s="37"/>
      <c r="N2691" s="4"/>
    </row>
    <row r="2692" spans="8:8">
      <c r="L2692" s="4"/>
      <c r="M2692" s="37"/>
      <c r="N2692" s="4"/>
    </row>
    <row r="2693" spans="8:8">
      <c r="L2693" s="4"/>
      <c r="M2693" s="37"/>
      <c r="N2693" s="4"/>
    </row>
    <row r="2694" spans="8:8">
      <c r="L2694" s="4"/>
      <c r="M2694" s="37"/>
      <c r="N2694" s="4"/>
    </row>
    <row r="2695" spans="8:8">
      <c r="L2695" s="4"/>
      <c r="M2695" s="37"/>
      <c r="N2695" s="4"/>
    </row>
    <row r="2696" spans="8:8">
      <c r="L2696" s="4"/>
      <c r="M2696" s="37"/>
      <c r="N2696" s="4"/>
    </row>
    <row r="2697" spans="8:8">
      <c r="L2697" s="4"/>
      <c r="M2697" s="37"/>
      <c r="N2697" s="4"/>
    </row>
    <row r="2698" spans="8:8">
      <c r="L2698" s="4"/>
      <c r="M2698" s="37"/>
      <c r="N2698" s="4"/>
    </row>
    <row r="2699" spans="8:8">
      <c r="L2699" s="4"/>
      <c r="M2699" s="37"/>
      <c r="N2699" s="4"/>
    </row>
    <row r="2700" spans="8:8">
      <c r="L2700" s="4"/>
      <c r="M2700" s="37"/>
      <c r="N2700" s="4"/>
    </row>
    <row r="2701" spans="8:8">
      <c r="L2701" s="4"/>
      <c r="M2701" s="37"/>
      <c r="N2701" s="4"/>
    </row>
    <row r="2702" spans="8:8">
      <c r="L2702" s="4"/>
      <c r="M2702" s="37"/>
      <c r="N2702" s="4"/>
    </row>
    <row r="2703" spans="8:8">
      <c r="L2703" s="4"/>
      <c r="M2703" s="37"/>
      <c r="N2703" s="4"/>
    </row>
    <row r="2704" spans="8:8">
      <c r="L2704" s="4"/>
      <c r="M2704" s="37"/>
      <c r="N2704" s="4"/>
    </row>
    <row r="2705" spans="8:8">
      <c r="L2705" s="4"/>
      <c r="M2705" s="37"/>
      <c r="N2705" s="4"/>
    </row>
    <row r="2706" spans="8:8">
      <c r="L2706" s="4"/>
      <c r="M2706" s="37"/>
      <c r="N2706" s="4"/>
    </row>
    <row r="2707" spans="8:8">
      <c r="L2707" s="4"/>
      <c r="M2707" s="37"/>
      <c r="N2707" s="4"/>
    </row>
    <row r="2708" spans="8:8">
      <c r="L2708" s="4"/>
      <c r="M2708" s="37"/>
      <c r="N2708" s="4"/>
    </row>
    <row r="2709" spans="8:8">
      <c r="L2709" s="4"/>
      <c r="M2709" s="37"/>
      <c r="N2709" s="4"/>
    </row>
    <row r="2710" spans="8:8">
      <c r="L2710" s="4"/>
      <c r="M2710" s="37"/>
      <c r="N2710" s="4"/>
    </row>
    <row r="2711" spans="8:8">
      <c r="L2711" s="4"/>
      <c r="M2711" s="37"/>
      <c r="N2711" s="4"/>
    </row>
    <row r="2712" spans="8:8">
      <c r="L2712" s="4"/>
      <c r="M2712" s="37"/>
      <c r="N2712" s="4"/>
    </row>
    <row r="2713" spans="8:8">
      <c r="L2713" s="4"/>
      <c r="M2713" s="37"/>
      <c r="N2713" s="4"/>
    </row>
    <row r="2714" spans="8:8">
      <c r="L2714" s="4"/>
      <c r="M2714" s="37"/>
      <c r="N2714" s="4"/>
    </row>
    <row r="2715" spans="8:8">
      <c r="L2715" s="4"/>
      <c r="M2715" s="37"/>
      <c r="N2715" s="4"/>
    </row>
    <row r="2716" spans="8:8">
      <c r="L2716" s="4"/>
      <c r="M2716" s="37"/>
      <c r="N2716" s="4"/>
    </row>
    <row r="2717" spans="8:8">
      <c r="L2717" s="4"/>
      <c r="M2717" s="37"/>
      <c r="N2717" s="4"/>
    </row>
    <row r="2718" spans="8:8">
      <c r="L2718" s="4"/>
      <c r="M2718" s="37"/>
      <c r="N2718" s="4"/>
    </row>
    <row r="2719" spans="8:8">
      <c r="L2719" s="4"/>
      <c r="M2719" s="37"/>
      <c r="N2719" s="4"/>
    </row>
    <row r="2720" spans="8:8">
      <c r="L2720" s="4"/>
      <c r="M2720" s="37"/>
      <c r="N2720" s="4"/>
    </row>
    <row r="2721" spans="8:8">
      <c r="L2721" s="4"/>
      <c r="M2721" s="37"/>
      <c r="N2721" s="4"/>
    </row>
    <row r="2722" spans="8:8">
      <c r="L2722" s="4"/>
      <c r="M2722" s="37"/>
      <c r="N2722" s="4"/>
    </row>
    <row r="2723" spans="8:8">
      <c r="L2723" s="4"/>
      <c r="M2723" s="37"/>
      <c r="N2723" s="4"/>
    </row>
    <row r="2724" spans="8:8">
      <c r="L2724" s="4"/>
      <c r="M2724" s="37"/>
      <c r="N2724" s="4"/>
    </row>
    <row r="2725" spans="8:8">
      <c r="L2725" s="4"/>
      <c r="M2725" s="37"/>
      <c r="N2725" s="4"/>
    </row>
    <row r="2726" spans="8:8">
      <c r="L2726" s="4"/>
      <c r="M2726" s="37"/>
      <c r="N2726" s="4"/>
    </row>
    <row r="2727" spans="8:8">
      <c r="L2727" s="4"/>
      <c r="M2727" s="37"/>
      <c r="N2727" s="4"/>
    </row>
    <row r="2728" spans="8:8">
      <c r="L2728" s="4"/>
      <c r="M2728" s="37"/>
      <c r="N2728" s="4"/>
    </row>
    <row r="2729" spans="8:8">
      <c r="L2729" s="4"/>
      <c r="M2729" s="37"/>
      <c r="N2729" s="4"/>
    </row>
    <row r="2730" spans="8:8">
      <c r="L2730" s="4"/>
      <c r="M2730" s="37"/>
      <c r="N2730" s="4"/>
    </row>
    <row r="2731" spans="8:8">
      <c r="L2731" s="4"/>
      <c r="M2731" s="37"/>
      <c r="N2731" s="4"/>
    </row>
    <row r="2732" spans="8:8">
      <c r="L2732" s="4"/>
      <c r="M2732" s="37"/>
      <c r="N2732" s="4"/>
    </row>
    <row r="2733" spans="8:8">
      <c r="L2733" s="4"/>
      <c r="M2733" s="37"/>
      <c r="N2733" s="4"/>
    </row>
    <row r="2734" spans="8:8">
      <c r="L2734" s="4"/>
      <c r="M2734" s="37"/>
      <c r="N2734" s="4"/>
    </row>
    <row r="2735" spans="8:8">
      <c r="L2735" s="4"/>
      <c r="M2735" s="37"/>
      <c r="N2735" s="4"/>
    </row>
    <row r="2736" spans="8:8">
      <c r="L2736" s="4"/>
      <c r="M2736" s="37"/>
      <c r="N2736" s="4"/>
    </row>
    <row r="2737" spans="8:8">
      <c r="L2737" s="4"/>
      <c r="M2737" s="37"/>
      <c r="N2737" s="4"/>
    </row>
    <row r="2738" spans="8:8">
      <c r="L2738" s="4"/>
      <c r="M2738" s="37"/>
      <c r="N2738" s="4"/>
    </row>
    <row r="2739" spans="8:8">
      <c r="L2739" s="4"/>
      <c r="M2739" s="37"/>
      <c r="N2739" s="4"/>
    </row>
    <row r="2740" spans="8:8">
      <c r="L2740" s="4"/>
      <c r="M2740" s="37"/>
      <c r="N2740" s="4"/>
    </row>
    <row r="2741" spans="8:8">
      <c r="L2741" s="4"/>
      <c r="M2741" s="37"/>
      <c r="N2741" s="4"/>
    </row>
    <row r="2742" spans="8:8">
      <c r="L2742" s="4"/>
      <c r="M2742" s="37"/>
      <c r="N2742" s="4"/>
    </row>
    <row r="2743" spans="8:8">
      <c r="L2743" s="4"/>
      <c r="M2743" s="37"/>
      <c r="N2743" s="4"/>
    </row>
    <row r="2744" spans="8:8">
      <c r="L2744" s="4"/>
      <c r="M2744" s="37"/>
      <c r="N2744" s="4"/>
    </row>
    <row r="2745" spans="8:8">
      <c r="L2745" s="4"/>
      <c r="M2745" s="37"/>
      <c r="N2745" s="4"/>
    </row>
    <row r="2746" spans="8:8">
      <c r="L2746" s="4"/>
      <c r="M2746" s="37"/>
      <c r="N2746" s="4"/>
    </row>
    <row r="2747" spans="8:8">
      <c r="L2747" s="4"/>
      <c r="M2747" s="37"/>
      <c r="N2747" s="4"/>
    </row>
    <row r="2748" spans="8:8">
      <c r="L2748" s="4"/>
      <c r="M2748" s="37"/>
      <c r="N2748" s="4"/>
    </row>
    <row r="2749" spans="8:8">
      <c r="L2749" s="4"/>
      <c r="M2749" s="37"/>
      <c r="N2749" s="4"/>
    </row>
    <row r="2750" spans="8:8">
      <c r="L2750" s="4"/>
      <c r="M2750" s="37"/>
      <c r="N2750" s="4"/>
    </row>
    <row r="2751" spans="8:8">
      <c r="L2751" s="4"/>
      <c r="M2751" s="37"/>
      <c r="N2751" s="4"/>
    </row>
    <row r="2752" spans="8:8">
      <c r="L2752" s="4"/>
      <c r="M2752" s="37"/>
      <c r="N2752" s="4"/>
    </row>
    <row r="2753" spans="8:8">
      <c r="L2753" s="4"/>
      <c r="M2753" s="37"/>
      <c r="N2753" s="4"/>
    </row>
    <row r="2754" spans="8:8">
      <c r="L2754" s="4"/>
      <c r="M2754" s="37"/>
      <c r="N2754" s="4"/>
    </row>
    <row r="2755" spans="8:8">
      <c r="L2755" s="4"/>
      <c r="M2755" s="37"/>
      <c r="N2755" s="4"/>
    </row>
    <row r="2756" spans="8:8">
      <c r="L2756" s="4"/>
      <c r="M2756" s="37"/>
      <c r="N2756" s="4"/>
    </row>
    <row r="2757" spans="8:8">
      <c r="L2757" s="4"/>
      <c r="M2757" s="37"/>
      <c r="N2757" s="4"/>
    </row>
    <row r="2758" spans="8:8">
      <c r="L2758" s="4"/>
      <c r="M2758" s="37"/>
      <c r="N2758" s="4"/>
    </row>
    <row r="2759" spans="8:8">
      <c r="L2759" s="4"/>
      <c r="M2759" s="37"/>
      <c r="N2759" s="4"/>
    </row>
    <row r="2760" spans="8:8">
      <c r="L2760" s="4"/>
      <c r="M2760" s="37"/>
      <c r="N2760" s="4"/>
    </row>
    <row r="2761" spans="8:8">
      <c r="L2761" s="4"/>
      <c r="M2761" s="37"/>
      <c r="N2761" s="4"/>
    </row>
    <row r="2762" spans="8:8">
      <c r="L2762" s="4"/>
      <c r="M2762" s="37"/>
      <c r="N2762" s="4"/>
    </row>
    <row r="2763" spans="8:8">
      <c r="L2763" s="4"/>
      <c r="M2763" s="37"/>
      <c r="N2763" s="4"/>
    </row>
    <row r="2764" spans="8:8">
      <c r="L2764" s="4"/>
      <c r="M2764" s="37"/>
      <c r="N2764" s="4"/>
    </row>
    <row r="2765" spans="8:8">
      <c r="L2765" s="4"/>
      <c r="M2765" s="37"/>
      <c r="N2765" s="4"/>
    </row>
    <row r="2766" spans="8:8">
      <c r="L2766" s="4"/>
      <c r="M2766" s="37"/>
      <c r="N2766" s="4"/>
    </row>
    <row r="2767" spans="8:8">
      <c r="L2767" s="4"/>
      <c r="M2767" s="37"/>
      <c r="N2767" s="4"/>
    </row>
    <row r="2768" spans="8:8">
      <c r="L2768" s="4"/>
      <c r="M2768" s="37"/>
      <c r="N2768" s="4"/>
    </row>
    <row r="2769" spans="8:8">
      <c r="L2769" s="4"/>
      <c r="M2769" s="37"/>
      <c r="N2769" s="4"/>
    </row>
    <row r="2770" spans="8:8">
      <c r="L2770" s="4"/>
      <c r="M2770" s="37"/>
      <c r="N2770" s="4"/>
    </row>
    <row r="2771" spans="8:8">
      <c r="L2771" s="4"/>
      <c r="M2771" s="37"/>
      <c r="N2771" s="4"/>
    </row>
    <row r="2772" spans="8:8">
      <c r="L2772" s="4"/>
      <c r="M2772" s="37"/>
      <c r="N2772" s="4"/>
    </row>
    <row r="2773" spans="8:8">
      <c r="L2773" s="4"/>
      <c r="M2773" s="37"/>
      <c r="N2773" s="4"/>
    </row>
    <row r="2774" spans="8:8">
      <c r="L2774" s="4"/>
      <c r="M2774" s="37"/>
      <c r="N2774" s="4"/>
    </row>
    <row r="2775" spans="8:8">
      <c r="L2775" s="4"/>
      <c r="M2775" s="37"/>
      <c r="N2775" s="4"/>
    </row>
    <row r="2776" spans="8:8">
      <c r="L2776" s="4"/>
      <c r="M2776" s="37"/>
      <c r="N2776" s="4"/>
    </row>
    <row r="2777" spans="8:8">
      <c r="L2777" s="4"/>
      <c r="M2777" s="37"/>
      <c r="N2777" s="4"/>
    </row>
    <row r="2778" spans="8:8">
      <c r="L2778" s="4"/>
      <c r="M2778" s="37"/>
      <c r="N2778" s="4"/>
    </row>
    <row r="2779" spans="8:8">
      <c r="L2779" s="4"/>
      <c r="M2779" s="37"/>
      <c r="N2779" s="4"/>
    </row>
    <row r="2780" spans="8:8">
      <c r="L2780" s="4"/>
      <c r="M2780" s="37"/>
      <c r="N2780" s="4"/>
    </row>
    <row r="2781" spans="8:8">
      <c r="L2781" s="4"/>
      <c r="M2781" s="37"/>
      <c r="N2781" s="4"/>
    </row>
    <row r="2782" spans="8:8">
      <c r="L2782" s="4"/>
      <c r="M2782" s="37"/>
      <c r="N2782" s="4"/>
    </row>
    <row r="2783" spans="8:8">
      <c r="L2783" s="4"/>
      <c r="M2783" s="37"/>
      <c r="N2783" s="4"/>
    </row>
    <row r="2784" spans="8:8">
      <c r="L2784" s="4"/>
      <c r="M2784" s="37"/>
      <c r="N2784" s="4"/>
    </row>
    <row r="2785" spans="8:8">
      <c r="L2785" s="4"/>
      <c r="M2785" s="37"/>
      <c r="N2785" s="4"/>
    </row>
    <row r="2786" spans="8:8">
      <c r="L2786" s="4"/>
      <c r="M2786" s="37"/>
      <c r="N2786" s="4"/>
    </row>
    <row r="2787" spans="8:8">
      <c r="L2787" s="4"/>
      <c r="M2787" s="37"/>
      <c r="N2787" s="4"/>
    </row>
    <row r="2788" spans="8:8">
      <c r="L2788" s="4"/>
      <c r="M2788" s="37"/>
      <c r="N2788" s="4"/>
    </row>
    <row r="2789" spans="8:8">
      <c r="L2789" s="4"/>
      <c r="M2789" s="37"/>
      <c r="N2789" s="4"/>
    </row>
    <row r="2790" spans="8:8">
      <c r="L2790" s="4"/>
      <c r="M2790" s="37"/>
      <c r="N2790" s="4"/>
    </row>
    <row r="2791" spans="8:8">
      <c r="L2791" s="4"/>
      <c r="M2791" s="37"/>
      <c r="N2791" s="4"/>
    </row>
    <row r="2792" spans="8:8">
      <c r="L2792" s="4"/>
      <c r="M2792" s="37"/>
      <c r="N2792" s="4"/>
    </row>
    <row r="2793" spans="8:8">
      <c r="L2793" s="4"/>
      <c r="M2793" s="37"/>
      <c r="N2793" s="4"/>
    </row>
    <row r="2794" spans="8:8">
      <c r="L2794" s="4"/>
      <c r="M2794" s="37"/>
      <c r="N2794" s="4"/>
    </row>
    <row r="2795" spans="8:8">
      <c r="L2795" s="4"/>
      <c r="M2795" s="37"/>
      <c r="N2795" s="4"/>
    </row>
    <row r="2796" spans="8:8">
      <c r="L2796" s="4"/>
      <c r="M2796" s="37"/>
      <c r="N2796" s="4"/>
    </row>
    <row r="2797" spans="8:8">
      <c r="L2797" s="4"/>
      <c r="M2797" s="37"/>
      <c r="N2797" s="4"/>
    </row>
    <row r="2798" spans="8:8">
      <c r="L2798" s="4"/>
      <c r="M2798" s="37"/>
      <c r="N2798" s="4"/>
    </row>
    <row r="2799" spans="8:8">
      <c r="L2799" s="4"/>
      <c r="M2799" s="37"/>
      <c r="N2799" s="4"/>
    </row>
    <row r="2800" spans="8:8">
      <c r="L2800" s="4"/>
      <c r="M2800" s="37"/>
      <c r="N2800" s="4"/>
    </row>
    <row r="2801" spans="8:8">
      <c r="L2801" s="4"/>
      <c r="M2801" s="37"/>
      <c r="N2801" s="4"/>
    </row>
    <row r="2802" spans="8:8">
      <c r="L2802" s="4"/>
      <c r="M2802" s="37"/>
      <c r="N2802" s="4"/>
    </row>
    <row r="2803" spans="8:8">
      <c r="L2803" s="4"/>
      <c r="M2803" s="37"/>
      <c r="N2803" s="4"/>
    </row>
    <row r="2804" spans="8:8">
      <c r="L2804" s="4"/>
      <c r="M2804" s="37"/>
      <c r="N2804" s="4"/>
    </row>
    <row r="2805" spans="8:8">
      <c r="L2805" s="4"/>
      <c r="M2805" s="37"/>
      <c r="N2805" s="4"/>
    </row>
    <row r="2806" spans="8:8">
      <c r="L2806" s="4"/>
      <c r="M2806" s="37"/>
      <c r="N2806" s="4"/>
    </row>
    <row r="2807" spans="8:8">
      <c r="L2807" s="4"/>
      <c r="M2807" s="37"/>
      <c r="N2807" s="4"/>
    </row>
    <row r="2808" spans="8:8">
      <c r="L2808" s="4"/>
      <c r="M2808" s="37"/>
      <c r="N2808" s="4"/>
    </row>
    <row r="2809" spans="8:8">
      <c r="L2809" s="4"/>
      <c r="M2809" s="37"/>
      <c r="N2809" s="4"/>
    </row>
    <row r="2810" spans="8:8">
      <c r="L2810" s="4"/>
      <c r="M2810" s="37"/>
      <c r="N2810" s="4"/>
    </row>
    <row r="2811" spans="8:8">
      <c r="L2811" s="4"/>
      <c r="M2811" s="37"/>
      <c r="N2811" s="4"/>
    </row>
    <row r="2812" spans="8:8">
      <c r="L2812" s="4"/>
      <c r="M2812" s="37"/>
      <c r="N2812" s="4"/>
    </row>
    <row r="2813" spans="8:8">
      <c r="L2813" s="4"/>
      <c r="M2813" s="37"/>
      <c r="N2813" s="4"/>
    </row>
    <row r="2814" spans="8:8">
      <c r="L2814" s="4"/>
      <c r="M2814" s="37"/>
      <c r="N2814" s="4"/>
    </row>
    <row r="2815" spans="8:8">
      <c r="L2815" s="4"/>
      <c r="M2815" s="37"/>
      <c r="N2815" s="4"/>
    </row>
    <row r="2816" spans="8:8">
      <c r="L2816" s="4"/>
      <c r="M2816" s="37"/>
      <c r="N2816" s="4"/>
    </row>
    <row r="2817" spans="8:8">
      <c r="L2817" s="4"/>
      <c r="M2817" s="37"/>
      <c r="N2817" s="4"/>
    </row>
    <row r="2818" spans="8:8">
      <c r="L2818" s="4"/>
      <c r="M2818" s="37"/>
      <c r="N2818" s="4"/>
    </row>
    <row r="2819" spans="8:8">
      <c r="L2819" s="4"/>
      <c r="M2819" s="37"/>
      <c r="N2819" s="4"/>
    </row>
    <row r="2820" spans="8:8">
      <c r="L2820" s="4"/>
      <c r="M2820" s="37"/>
      <c r="N2820" s="4"/>
    </row>
    <row r="2821" spans="8:8">
      <c r="L2821" s="4"/>
      <c r="M2821" s="37"/>
      <c r="N2821" s="4"/>
    </row>
    <row r="2822" spans="8:8">
      <c r="L2822" s="4"/>
      <c r="M2822" s="37"/>
      <c r="N2822" s="4"/>
    </row>
    <row r="2823" spans="8:8">
      <c r="L2823" s="4"/>
      <c r="M2823" s="37"/>
      <c r="N2823" s="4"/>
    </row>
    <row r="2824" spans="8:8">
      <c r="L2824" s="4"/>
      <c r="M2824" s="37"/>
      <c r="N2824" s="4"/>
    </row>
    <row r="2825" spans="8:8">
      <c r="L2825" s="4"/>
      <c r="M2825" s="37"/>
      <c r="N2825" s="4"/>
    </row>
    <row r="2826" spans="8:8">
      <c r="L2826" s="4"/>
      <c r="M2826" s="37"/>
      <c r="N2826" s="4"/>
    </row>
    <row r="2827" spans="8:8">
      <c r="L2827" s="4"/>
      <c r="M2827" s="37"/>
      <c r="N2827" s="4"/>
    </row>
    <row r="2828" spans="8:8">
      <c r="L2828" s="4"/>
      <c r="M2828" s="37"/>
      <c r="N2828" s="4"/>
    </row>
    <row r="2829" spans="8:8">
      <c r="L2829" s="4"/>
      <c r="M2829" s="37"/>
      <c r="N2829" s="4"/>
    </row>
    <row r="2830" spans="8:8">
      <c r="L2830" s="4"/>
      <c r="M2830" s="37"/>
      <c r="N2830" s="4"/>
    </row>
    <row r="2831" spans="8:8">
      <c r="L2831" s="4"/>
      <c r="M2831" s="37"/>
      <c r="N2831" s="4"/>
    </row>
    <row r="2832" spans="8:8">
      <c r="L2832" s="4"/>
      <c r="M2832" s="37"/>
      <c r="N2832" s="4"/>
    </row>
    <row r="2833" spans="8:8">
      <c r="L2833" s="4"/>
      <c r="M2833" s="37"/>
      <c r="N2833" s="4"/>
    </row>
    <row r="2834" spans="8:8">
      <c r="L2834" s="4"/>
      <c r="M2834" s="37"/>
      <c r="N2834" s="4"/>
    </row>
    <row r="2835" spans="8:8">
      <c r="L2835" s="4"/>
      <c r="M2835" s="37"/>
      <c r="N2835" s="4"/>
    </row>
    <row r="2836" spans="8:8">
      <c r="L2836" s="4"/>
      <c r="M2836" s="37"/>
      <c r="N2836" s="4"/>
    </row>
    <row r="2837" spans="8:8">
      <c r="L2837" s="4"/>
      <c r="M2837" s="37"/>
      <c r="N2837" s="4"/>
    </row>
    <row r="2838" spans="8:8">
      <c r="L2838" s="4"/>
      <c r="M2838" s="37"/>
      <c r="N2838" s="4"/>
    </row>
    <row r="2839" spans="8:8">
      <c r="L2839" s="4"/>
      <c r="M2839" s="37"/>
      <c r="N2839" s="4"/>
    </row>
    <row r="2840" spans="8:8">
      <c r="L2840" s="4"/>
      <c r="M2840" s="37"/>
      <c r="N2840" s="4"/>
    </row>
    <row r="2841" spans="8:8">
      <c r="L2841" s="4"/>
      <c r="M2841" s="37"/>
      <c r="N2841" s="4"/>
    </row>
    <row r="2842" spans="8:8">
      <c r="L2842" s="4"/>
      <c r="M2842" s="37"/>
      <c r="N2842" s="4"/>
    </row>
    <row r="2843" spans="8:8">
      <c r="L2843" s="4"/>
      <c r="M2843" s="37"/>
      <c r="N2843" s="4"/>
    </row>
    <row r="2844" spans="8:8">
      <c r="L2844" s="4"/>
      <c r="M2844" s="37"/>
      <c r="N2844" s="4"/>
    </row>
    <row r="2845" spans="8:8">
      <c r="L2845" s="4"/>
      <c r="M2845" s="37"/>
      <c r="N2845" s="4"/>
    </row>
    <row r="2846" spans="8:8">
      <c r="L2846" s="4"/>
      <c r="M2846" s="37"/>
      <c r="N2846" s="4"/>
    </row>
    <row r="2847" spans="8:8">
      <c r="L2847" s="4"/>
      <c r="M2847" s="37"/>
      <c r="N2847" s="4"/>
    </row>
    <row r="2848" spans="8:8">
      <c r="L2848" s="4"/>
      <c r="M2848" s="37"/>
      <c r="N2848" s="4"/>
    </row>
    <row r="2849" spans="8:8">
      <c r="L2849" s="4"/>
      <c r="M2849" s="37"/>
      <c r="N2849" s="4"/>
    </row>
    <row r="2850" spans="8:8">
      <c r="L2850" s="4"/>
      <c r="M2850" s="37"/>
      <c r="N2850" s="4"/>
    </row>
    <row r="2851" spans="8:8">
      <c r="L2851" s="4"/>
      <c r="M2851" s="37"/>
      <c r="N2851" s="4"/>
    </row>
    <row r="2852" spans="8:8">
      <c r="L2852" s="4"/>
      <c r="M2852" s="37"/>
      <c r="N2852" s="4"/>
    </row>
    <row r="2853" spans="8:8">
      <c r="L2853" s="4"/>
      <c r="M2853" s="37"/>
      <c r="N2853" s="4"/>
    </row>
    <row r="2854" spans="8:8">
      <c r="L2854" s="4"/>
      <c r="M2854" s="37"/>
      <c r="N2854" s="4"/>
    </row>
    <row r="2855" spans="8:8">
      <c r="L2855" s="4"/>
      <c r="M2855" s="37"/>
      <c r="N2855" s="4"/>
    </row>
    <row r="2856" spans="8:8">
      <c r="L2856" s="4"/>
      <c r="M2856" s="37"/>
      <c r="N2856" s="4"/>
    </row>
    <row r="2857" spans="8:8">
      <c r="L2857" s="4"/>
      <c r="M2857" s="37"/>
      <c r="N2857" s="4"/>
    </row>
    <row r="2858" spans="8:8">
      <c r="L2858" s="4"/>
      <c r="M2858" s="37"/>
      <c r="N2858" s="4"/>
    </row>
    <row r="2859" spans="8:8">
      <c r="L2859" s="4"/>
      <c r="M2859" s="37"/>
      <c r="N2859" s="4"/>
    </row>
    <row r="2860" spans="8:8">
      <c r="L2860" s="4"/>
      <c r="M2860" s="37"/>
      <c r="N2860" s="4"/>
    </row>
    <row r="2861" spans="8:8">
      <c r="L2861" s="4"/>
      <c r="M2861" s="37"/>
      <c r="N2861" s="4"/>
    </row>
    <row r="2862" spans="8:8">
      <c r="L2862" s="4"/>
      <c r="M2862" s="37"/>
      <c r="N2862" s="4"/>
    </row>
    <row r="2863" spans="8:8">
      <c r="L2863" s="4"/>
      <c r="M2863" s="37"/>
      <c r="N2863" s="4"/>
    </row>
    <row r="2864" spans="8:8">
      <c r="L2864" s="4"/>
      <c r="M2864" s="37"/>
      <c r="N2864" s="4"/>
    </row>
    <row r="2865" spans="8:8">
      <c r="L2865" s="4"/>
      <c r="M2865" s="37"/>
      <c r="N2865" s="4"/>
    </row>
    <row r="2866" spans="8:8">
      <c r="L2866" s="4"/>
      <c r="M2866" s="37"/>
      <c r="N2866" s="4"/>
    </row>
    <row r="2867" spans="8:8">
      <c r="L2867" s="4"/>
      <c r="M2867" s="37"/>
      <c r="N2867" s="4"/>
    </row>
    <row r="2868" spans="8:8">
      <c r="L2868" s="4"/>
      <c r="M2868" s="37"/>
      <c r="N2868" s="4"/>
    </row>
    <row r="2869" spans="8:8">
      <c r="L2869" s="4"/>
      <c r="M2869" s="37"/>
      <c r="N2869" s="4"/>
    </row>
    <row r="2870" spans="8:8">
      <c r="L2870" s="4"/>
      <c r="M2870" s="37"/>
      <c r="N2870" s="4"/>
    </row>
    <row r="2871" spans="8:8">
      <c r="L2871" s="4"/>
      <c r="M2871" s="37"/>
      <c r="N2871" s="4"/>
    </row>
    <row r="2872" spans="8:8">
      <c r="L2872" s="4"/>
      <c r="M2872" s="37"/>
      <c r="N2872" s="4"/>
    </row>
    <row r="2873" spans="8:8">
      <c r="L2873" s="4"/>
      <c r="M2873" s="37"/>
      <c r="N2873" s="4"/>
    </row>
    <row r="2874" spans="8:8">
      <c r="L2874" s="4"/>
      <c r="M2874" s="37"/>
      <c r="N2874" s="4"/>
    </row>
    <row r="2875" spans="8:8">
      <c r="L2875" s="4"/>
      <c r="M2875" s="37"/>
      <c r="N2875" s="4"/>
    </row>
    <row r="2876" spans="8:8">
      <c r="L2876" s="4"/>
      <c r="M2876" s="37"/>
      <c r="N2876" s="4"/>
    </row>
    <row r="2877" spans="8:8">
      <c r="L2877" s="4"/>
      <c r="M2877" s="37"/>
      <c r="N2877" s="4"/>
    </row>
    <row r="2878" spans="8:8">
      <c r="L2878" s="4"/>
      <c r="M2878" s="37"/>
      <c r="N2878" s="4"/>
    </row>
    <row r="2879" spans="8:8">
      <c r="L2879" s="4"/>
      <c r="M2879" s="37"/>
      <c r="N2879" s="4"/>
    </row>
    <row r="2880" spans="8:8">
      <c r="L2880" s="4"/>
      <c r="M2880" s="37"/>
      <c r="N2880" s="4"/>
    </row>
    <row r="2881" spans="8:8">
      <c r="L2881" s="4"/>
      <c r="M2881" s="37"/>
      <c r="N2881" s="4"/>
    </row>
    <row r="2882" spans="8:8">
      <c r="L2882" s="4"/>
      <c r="M2882" s="37"/>
      <c r="N2882" s="4"/>
    </row>
    <row r="2883" spans="8:8">
      <c r="L2883" s="4"/>
      <c r="M2883" s="37"/>
      <c r="N2883" s="4"/>
    </row>
    <row r="2884" spans="8:8">
      <c r="L2884" s="4"/>
      <c r="M2884" s="37"/>
      <c r="N2884" s="4"/>
    </row>
    <row r="2885" spans="8:8">
      <c r="L2885" s="4"/>
      <c r="M2885" s="37"/>
      <c r="N2885" s="4"/>
    </row>
    <row r="2886" spans="8:8">
      <c r="L2886" s="4"/>
      <c r="M2886" s="37"/>
      <c r="N2886" s="4"/>
    </row>
    <row r="2887" spans="8:8">
      <c r="L2887" s="4"/>
      <c r="M2887" s="37"/>
      <c r="N2887" s="4"/>
    </row>
    <row r="2888" spans="8:8">
      <c r="L2888" s="4"/>
      <c r="M2888" s="37"/>
      <c r="N2888" s="4"/>
    </row>
    <row r="2889" spans="8:8">
      <c r="L2889" s="4"/>
      <c r="M2889" s="37"/>
      <c r="N2889" s="4"/>
    </row>
    <row r="2890" spans="8:8">
      <c r="L2890" s="4"/>
      <c r="M2890" s="37"/>
      <c r="N2890" s="4"/>
    </row>
    <row r="2891" spans="8:8">
      <c r="L2891" s="4"/>
      <c r="M2891" s="37"/>
      <c r="N2891" s="4"/>
    </row>
    <row r="2892" spans="8:8">
      <c r="L2892" s="4"/>
      <c r="M2892" s="37"/>
      <c r="N2892" s="4"/>
    </row>
    <row r="2893" spans="8:8">
      <c r="L2893" s="4"/>
      <c r="M2893" s="37"/>
      <c r="N2893" s="4"/>
    </row>
    <row r="2894" spans="8:8">
      <c r="L2894" s="4"/>
      <c r="M2894" s="37"/>
      <c r="N2894" s="4"/>
    </row>
    <row r="2895" spans="8:8">
      <c r="L2895" s="4"/>
      <c r="M2895" s="37"/>
      <c r="N2895" s="4"/>
    </row>
    <row r="2896" spans="8:8">
      <c r="L2896" s="4"/>
      <c r="M2896" s="37"/>
      <c r="N2896" s="4"/>
    </row>
    <row r="2897" spans="8:8">
      <c r="L2897" s="4"/>
      <c r="M2897" s="37"/>
      <c r="N2897" s="4"/>
    </row>
    <row r="2898" spans="8:8">
      <c r="L2898" s="4"/>
      <c r="M2898" s="37"/>
      <c r="N2898" s="4"/>
    </row>
    <row r="2899" spans="8:8">
      <c r="L2899" s="4"/>
      <c r="M2899" s="37"/>
      <c r="N2899" s="4"/>
    </row>
    <row r="2900" spans="8:8">
      <c r="L2900" s="4"/>
      <c r="M2900" s="37"/>
      <c r="N2900" s="4"/>
    </row>
    <row r="2901" spans="8:8">
      <c r="L2901" s="4"/>
      <c r="M2901" s="37"/>
      <c r="N2901" s="4"/>
    </row>
    <row r="2902" spans="8:8">
      <c r="L2902" s="4"/>
      <c r="M2902" s="37"/>
      <c r="N2902" s="4"/>
    </row>
    <row r="2903" spans="8:8">
      <c r="L2903" s="4"/>
      <c r="M2903" s="37"/>
      <c r="N2903" s="4"/>
    </row>
    <row r="2904" spans="8:8">
      <c r="L2904" s="4"/>
      <c r="M2904" s="37"/>
      <c r="N2904" s="4"/>
    </row>
    <row r="2905" spans="8:8">
      <c r="L2905" s="4"/>
      <c r="M2905" s="37"/>
      <c r="N2905" s="4"/>
    </row>
    <row r="2906" spans="8:8">
      <c r="L2906" s="4"/>
      <c r="M2906" s="37"/>
      <c r="N2906" s="4"/>
    </row>
    <row r="2907" spans="8:8">
      <c r="L2907" s="4"/>
      <c r="M2907" s="37"/>
      <c r="N2907" s="4"/>
    </row>
    <row r="2908" spans="8:8">
      <c r="L2908" s="4"/>
      <c r="M2908" s="37"/>
      <c r="N2908" s="4"/>
    </row>
    <row r="2909" spans="8:8">
      <c r="L2909" s="4"/>
      <c r="M2909" s="37"/>
      <c r="N2909" s="4"/>
    </row>
    <row r="2910" spans="8:8">
      <c r="L2910" s="4"/>
      <c r="M2910" s="37"/>
      <c r="N2910" s="4"/>
    </row>
    <row r="2911" spans="8:8">
      <c r="L2911" s="4"/>
      <c r="M2911" s="37"/>
      <c r="N2911" s="4"/>
    </row>
    <row r="2912" spans="8:8">
      <c r="L2912" s="4"/>
      <c r="M2912" s="37"/>
      <c r="N2912" s="4"/>
    </row>
    <row r="2913" spans="8:8">
      <c r="L2913" s="4"/>
      <c r="M2913" s="37"/>
      <c r="N2913" s="4"/>
    </row>
    <row r="2914" spans="8:8">
      <c r="L2914" s="4"/>
      <c r="M2914" s="37"/>
      <c r="N2914" s="4"/>
    </row>
    <row r="2915" spans="8:8">
      <c r="L2915" s="4"/>
      <c r="M2915" s="37"/>
      <c r="N2915" s="4"/>
    </row>
    <row r="2916" spans="8:8">
      <c r="L2916" s="4"/>
      <c r="M2916" s="37"/>
      <c r="N2916" s="4"/>
    </row>
    <row r="2917" spans="8:8">
      <c r="L2917" s="4"/>
      <c r="M2917" s="37"/>
      <c r="N2917" s="4"/>
    </row>
    <row r="2918" spans="8:8">
      <c r="L2918" s="4"/>
      <c r="M2918" s="37"/>
      <c r="N2918" s="4"/>
    </row>
    <row r="2919" spans="8:8">
      <c r="L2919" s="4"/>
      <c r="M2919" s="37"/>
      <c r="N2919" s="4"/>
    </row>
    <row r="2920" spans="8:8">
      <c r="L2920" s="4"/>
      <c r="M2920" s="37"/>
      <c r="N2920" s="4"/>
    </row>
    <row r="2921" spans="8:8">
      <c r="L2921" s="4"/>
      <c r="M2921" s="37"/>
      <c r="N2921" s="4"/>
    </row>
    <row r="2922" spans="8:8">
      <c r="L2922" s="4"/>
      <c r="M2922" s="37"/>
      <c r="N2922" s="4"/>
    </row>
    <row r="2923" spans="8:8">
      <c r="L2923" s="4"/>
      <c r="M2923" s="37"/>
      <c r="N2923" s="4"/>
    </row>
    <row r="2924" spans="8:8">
      <c r="L2924" s="4"/>
      <c r="M2924" s="37"/>
      <c r="N2924" s="4"/>
    </row>
    <row r="2925" spans="8:8">
      <c r="L2925" s="4"/>
      <c r="M2925" s="37"/>
      <c r="N2925" s="4"/>
    </row>
    <row r="2926" spans="8:8">
      <c r="L2926" s="4"/>
      <c r="M2926" s="37"/>
      <c r="N2926" s="4"/>
    </row>
    <row r="2927" spans="8:8">
      <c r="L2927" s="4"/>
      <c r="M2927" s="37"/>
      <c r="N2927" s="4"/>
    </row>
    <row r="2928" spans="8:8">
      <c r="L2928" s="4"/>
      <c r="M2928" s="37"/>
      <c r="N2928" s="4"/>
    </row>
    <row r="2929" spans="8:8">
      <c r="L2929" s="4"/>
      <c r="M2929" s="37"/>
      <c r="N2929" s="4"/>
    </row>
    <row r="2930" spans="8:8">
      <c r="L2930" s="4"/>
      <c r="M2930" s="37"/>
      <c r="N2930" s="4"/>
    </row>
    <row r="2931" spans="8:8">
      <c r="L2931" s="4"/>
      <c r="M2931" s="37"/>
      <c r="N2931" s="4"/>
    </row>
    <row r="2932" spans="8:8">
      <c r="L2932" s="4"/>
      <c r="M2932" s="37"/>
      <c r="N2932" s="4"/>
    </row>
    <row r="2933" spans="8:8">
      <c r="L2933" s="4"/>
      <c r="M2933" s="37"/>
      <c r="N2933" s="4"/>
    </row>
    <row r="2934" spans="8:8">
      <c r="L2934" s="4"/>
      <c r="M2934" s="37"/>
      <c r="N2934" s="4"/>
    </row>
    <row r="2935" spans="8:8">
      <c r="L2935" s="4"/>
      <c r="M2935" s="37"/>
      <c r="N2935" s="4"/>
    </row>
    <row r="2936" spans="8:8">
      <c r="L2936" s="4"/>
      <c r="M2936" s="37"/>
      <c r="N2936" s="4"/>
    </row>
    <row r="2937" spans="8:8">
      <c r="L2937" s="4"/>
      <c r="M2937" s="37"/>
      <c r="N2937" s="4"/>
    </row>
    <row r="2938" spans="8:8">
      <c r="L2938" s="4"/>
      <c r="M2938" s="37"/>
      <c r="N2938" s="4"/>
    </row>
    <row r="2939" spans="8:8">
      <c r="L2939" s="4"/>
      <c r="M2939" s="37"/>
      <c r="N2939" s="4"/>
    </row>
    <row r="2940" spans="8:8">
      <c r="L2940" s="4"/>
      <c r="M2940" s="37"/>
      <c r="N2940" s="4"/>
    </row>
    <row r="2941" spans="8:8">
      <c r="L2941" s="4"/>
      <c r="M2941" s="37"/>
      <c r="N2941" s="4"/>
    </row>
    <row r="2942" spans="8:8">
      <c r="L2942" s="4"/>
      <c r="M2942" s="37"/>
      <c r="N2942" s="4"/>
    </row>
    <row r="2943" spans="8:8">
      <c r="L2943" s="4"/>
      <c r="M2943" s="37"/>
      <c r="N2943" s="4"/>
    </row>
    <row r="2944" spans="8:8">
      <c r="L2944" s="4"/>
      <c r="M2944" s="37"/>
      <c r="N2944" s="4"/>
    </row>
    <row r="2945" spans="8:8">
      <c r="L2945" s="4"/>
      <c r="M2945" s="37"/>
      <c r="N2945" s="4"/>
    </row>
    <row r="2946" spans="8:8">
      <c r="L2946" s="4"/>
      <c r="M2946" s="37"/>
      <c r="N2946" s="4"/>
    </row>
    <row r="2947" spans="8:8">
      <c r="L2947" s="4"/>
      <c r="M2947" s="37"/>
      <c r="N2947" s="4"/>
    </row>
    <row r="2948" spans="8:8">
      <c r="L2948" s="4"/>
      <c r="M2948" s="37"/>
      <c r="N2948" s="4"/>
    </row>
    <row r="2949" spans="8:8">
      <c r="L2949" s="4"/>
      <c r="M2949" s="37"/>
      <c r="N2949" s="4"/>
    </row>
    <row r="2950" spans="8:8">
      <c r="L2950" s="4"/>
      <c r="M2950" s="37"/>
      <c r="N2950" s="4"/>
    </row>
    <row r="2951" spans="8:8">
      <c r="L2951" s="4"/>
      <c r="M2951" s="37"/>
      <c r="N2951" s="4"/>
    </row>
    <row r="2952" spans="8:8">
      <c r="L2952" s="4"/>
      <c r="M2952" s="37"/>
      <c r="N2952" s="4"/>
    </row>
    <row r="2953" spans="8:8">
      <c r="L2953" s="4"/>
      <c r="M2953" s="37"/>
      <c r="N2953" s="4"/>
    </row>
    <row r="2954" spans="8:8">
      <c r="L2954" s="4"/>
      <c r="M2954" s="37"/>
      <c r="N2954" s="4"/>
    </row>
    <row r="2955" spans="8:8">
      <c r="L2955" s="4"/>
      <c r="M2955" s="37"/>
      <c r="N2955" s="4"/>
    </row>
    <row r="2956" spans="8:8">
      <c r="L2956" s="4"/>
      <c r="M2956" s="37"/>
      <c r="N2956" s="4"/>
    </row>
    <row r="2957" spans="8:8">
      <c r="L2957" s="4"/>
      <c r="M2957" s="37"/>
      <c r="N2957" s="4"/>
    </row>
    <row r="2958" spans="8:8">
      <c r="L2958" s="4"/>
      <c r="M2958" s="37"/>
      <c r="N2958" s="4"/>
    </row>
    <row r="2959" spans="8:8">
      <c r="L2959" s="4"/>
      <c r="M2959" s="37"/>
      <c r="N2959" s="4"/>
    </row>
    <row r="2960" spans="8:8">
      <c r="L2960" s="4"/>
      <c r="M2960" s="37"/>
      <c r="N2960" s="4"/>
    </row>
    <row r="2961" spans="8:8">
      <c r="L2961" s="4"/>
      <c r="M2961" s="37"/>
      <c r="N2961" s="4"/>
    </row>
    <row r="2962" spans="8:8">
      <c r="L2962" s="4"/>
      <c r="M2962" s="37"/>
      <c r="N2962" s="4"/>
    </row>
    <row r="2963" spans="8:8">
      <c r="L2963" s="4"/>
      <c r="M2963" s="37"/>
      <c r="N2963" s="4"/>
    </row>
    <row r="2964" spans="8:8">
      <c r="L2964" s="4"/>
      <c r="M2964" s="37"/>
      <c r="N2964" s="4"/>
    </row>
    <row r="2965" spans="8:8">
      <c r="L2965" s="4"/>
      <c r="M2965" s="37"/>
      <c r="N2965" s="4"/>
    </row>
    <row r="2966" spans="8:8">
      <c r="L2966" s="4"/>
      <c r="M2966" s="37"/>
      <c r="N2966" s="4"/>
    </row>
    <row r="2967" spans="8:8">
      <c r="L2967" s="4"/>
      <c r="M2967" s="37"/>
      <c r="N2967" s="4"/>
    </row>
    <row r="2968" spans="8:8">
      <c r="L2968" s="4"/>
      <c r="M2968" s="37"/>
      <c r="N2968" s="4"/>
    </row>
    <row r="2969" spans="8:8">
      <c r="L2969" s="4"/>
      <c r="M2969" s="37"/>
      <c r="N2969" s="4"/>
    </row>
    <row r="2970" spans="8:8">
      <c r="L2970" s="4"/>
      <c r="M2970" s="37"/>
      <c r="N2970" s="4"/>
    </row>
    <row r="2971" spans="8:8">
      <c r="L2971" s="4"/>
      <c r="M2971" s="37"/>
      <c r="N2971" s="4"/>
    </row>
    <row r="2972" spans="8:8">
      <c r="L2972" s="4"/>
      <c r="M2972" s="37"/>
      <c r="N2972" s="4"/>
    </row>
    <row r="2973" spans="8:8">
      <c r="L2973" s="4"/>
      <c r="M2973" s="37"/>
      <c r="N2973" s="4"/>
    </row>
    <row r="2974" spans="8:8">
      <c r="L2974" s="4"/>
      <c r="M2974" s="37"/>
      <c r="N2974" s="4"/>
    </row>
    <row r="2975" spans="8:8">
      <c r="L2975" s="4"/>
      <c r="M2975" s="37"/>
      <c r="N2975" s="4"/>
    </row>
    <row r="2976" spans="8:8">
      <c r="L2976" s="4"/>
      <c r="M2976" s="37"/>
      <c r="N2976" s="4"/>
    </row>
    <row r="2977" spans="8:8">
      <c r="L2977" s="4"/>
      <c r="M2977" s="37"/>
      <c r="N2977" s="4"/>
    </row>
    <row r="2978" spans="8:8">
      <c r="L2978" s="4"/>
      <c r="M2978" s="37"/>
      <c r="N2978" s="4"/>
    </row>
    <row r="2979" spans="8:8">
      <c r="L2979" s="4"/>
      <c r="M2979" s="37"/>
      <c r="N2979" s="4"/>
    </row>
    <row r="2980" spans="8:8">
      <c r="L2980" s="4"/>
      <c r="M2980" s="37"/>
      <c r="N2980" s="4"/>
    </row>
    <row r="2981" spans="8:8">
      <c r="L2981" s="4"/>
      <c r="M2981" s="37"/>
      <c r="N2981" s="4"/>
    </row>
    <row r="2982" spans="8:8">
      <c r="L2982" s="4"/>
      <c r="M2982" s="37"/>
      <c r="N2982" s="4"/>
    </row>
    <row r="2983" spans="8:8">
      <c r="L2983" s="4"/>
      <c r="M2983" s="37"/>
      <c r="N2983" s="4"/>
    </row>
    <row r="2984" spans="8:8">
      <c r="L2984" s="4"/>
      <c r="M2984" s="37"/>
      <c r="N2984" s="4"/>
    </row>
    <row r="2985" spans="8:8">
      <c r="L2985" s="4"/>
      <c r="M2985" s="37"/>
      <c r="N2985" s="4"/>
    </row>
    <row r="2986" spans="8:8">
      <c r="L2986" s="4"/>
      <c r="M2986" s="37"/>
      <c r="N2986" s="4"/>
    </row>
    <row r="2987" spans="8:8">
      <c r="L2987" s="4"/>
      <c r="M2987" s="37"/>
      <c r="N2987" s="4"/>
    </row>
    <row r="2988" spans="8:8">
      <c r="L2988" s="4"/>
      <c r="M2988" s="37"/>
      <c r="N2988" s="4"/>
    </row>
    <row r="2989" spans="8:8">
      <c r="L2989" s="4"/>
      <c r="M2989" s="37"/>
      <c r="N2989" s="4"/>
    </row>
    <row r="2990" spans="8:8">
      <c r="L2990" s="4"/>
      <c r="M2990" s="37"/>
      <c r="N2990" s="4"/>
    </row>
    <row r="2991" spans="8:8">
      <c r="L2991" s="4"/>
      <c r="M2991" s="37"/>
      <c r="N2991" s="4"/>
    </row>
    <row r="2992" spans="8:8">
      <c r="L2992" s="4"/>
      <c r="M2992" s="37"/>
      <c r="N2992" s="4"/>
    </row>
    <row r="2993" spans="8:8">
      <c r="L2993" s="4"/>
      <c r="M2993" s="37"/>
      <c r="N2993" s="4"/>
    </row>
    <row r="2994" spans="8:8">
      <c r="L2994" s="4"/>
      <c r="M2994" s="37"/>
      <c r="N2994" s="4"/>
    </row>
    <row r="2995" spans="8:8">
      <c r="L2995" s="4"/>
      <c r="M2995" s="37"/>
      <c r="N2995" s="4"/>
    </row>
    <row r="2996" spans="8:8">
      <c r="L2996" s="4"/>
      <c r="M2996" s="37"/>
      <c r="N2996" s="4"/>
    </row>
    <row r="2997" spans="8:8">
      <c r="L2997" s="4"/>
      <c r="M2997" s="37"/>
      <c r="N2997" s="4"/>
    </row>
    <row r="2998" spans="8:8">
      <c r="L2998" s="4"/>
      <c r="M2998" s="37"/>
      <c r="N2998" s="4"/>
    </row>
    <row r="2999" spans="8:8">
      <c r="L2999" s="4"/>
      <c r="M2999" s="37"/>
      <c r="N2999" s="4"/>
    </row>
    <row r="3000" spans="8:8">
      <c r="L3000" s="4"/>
      <c r="M3000" s="37"/>
      <c r="N3000" s="4"/>
    </row>
    <row r="3001" spans="8:8">
      <c r="L3001" s="4"/>
      <c r="M3001" s="37"/>
      <c r="N3001" s="4"/>
    </row>
    <row r="3002" spans="8:8">
      <c r="L3002" s="4"/>
      <c r="M3002" s="37"/>
      <c r="N3002" s="4"/>
    </row>
    <row r="3003" spans="8:8">
      <c r="L3003" s="4"/>
      <c r="M3003" s="37"/>
      <c r="N3003" s="4"/>
    </row>
    <row r="3004" spans="8:8">
      <c r="L3004" s="4"/>
      <c r="M3004" s="37"/>
      <c r="N3004" s="4"/>
    </row>
    <row r="3005" spans="8:8">
      <c r="L3005" s="4"/>
      <c r="M3005" s="37"/>
      <c r="N3005" s="4"/>
    </row>
    <row r="3006" spans="8:8">
      <c r="L3006" s="4"/>
      <c r="M3006" s="37"/>
      <c r="N3006" s="4"/>
    </row>
    <row r="3007" spans="8:8">
      <c r="L3007" s="4"/>
      <c r="M3007" s="37"/>
      <c r="N3007" s="4"/>
    </row>
    <row r="3008" spans="8:8">
      <c r="L3008" s="4"/>
      <c r="M3008" s="37"/>
      <c r="N3008" s="4"/>
    </row>
    <row r="3009" spans="8:8">
      <c r="L3009" s="4"/>
      <c r="M3009" s="37"/>
      <c r="N3009" s="4"/>
    </row>
    <row r="3010" spans="8:8">
      <c r="L3010" s="4"/>
      <c r="M3010" s="37"/>
      <c r="N3010" s="4"/>
    </row>
    <row r="3011" spans="8:8">
      <c r="L3011" s="4"/>
      <c r="M3011" s="37"/>
      <c r="N3011" s="4"/>
    </row>
    <row r="3012" spans="8:8">
      <c r="L3012" s="4"/>
      <c r="M3012" s="37"/>
      <c r="N3012" s="4"/>
    </row>
    <row r="3013" spans="8:8">
      <c r="L3013" s="4"/>
      <c r="M3013" s="37"/>
      <c r="N3013" s="4"/>
    </row>
    <row r="3014" spans="8:8">
      <c r="L3014" s="4"/>
      <c r="M3014" s="37"/>
      <c r="N3014" s="4"/>
    </row>
    <row r="3015" spans="8:8">
      <c r="L3015" s="4"/>
      <c r="M3015" s="37"/>
      <c r="N3015" s="4"/>
    </row>
    <row r="3016" spans="8:8">
      <c r="L3016" s="4"/>
      <c r="M3016" s="37"/>
      <c r="N3016" s="4"/>
    </row>
    <row r="3017" spans="8:8">
      <c r="L3017" s="4"/>
      <c r="M3017" s="37"/>
      <c r="N3017" s="4"/>
    </row>
    <row r="3018" spans="8:8">
      <c r="L3018" s="4"/>
      <c r="M3018" s="37"/>
      <c r="N3018" s="4"/>
    </row>
    <row r="3019" spans="8:8">
      <c r="L3019" s="4"/>
      <c r="M3019" s="37"/>
      <c r="N3019" s="4"/>
    </row>
    <row r="3020" spans="8:8">
      <c r="L3020" s="4"/>
      <c r="M3020" s="37"/>
      <c r="N3020" s="4"/>
    </row>
    <row r="3021" spans="8:8">
      <c r="L3021" s="4"/>
      <c r="M3021" s="37"/>
      <c r="N3021" s="4"/>
    </row>
    <row r="3022" spans="8:8">
      <c r="L3022" s="4"/>
      <c r="M3022" s="37"/>
      <c r="N3022" s="4"/>
    </row>
    <row r="3023" spans="8:8">
      <c r="L3023" s="4"/>
      <c r="M3023" s="37"/>
      <c r="N3023" s="4"/>
    </row>
    <row r="3024" spans="8:8">
      <c r="L3024" s="4"/>
      <c r="M3024" s="37"/>
      <c r="N3024" s="4"/>
    </row>
    <row r="3025" spans="8:8">
      <c r="L3025" s="4"/>
      <c r="M3025" s="37"/>
      <c r="N3025" s="4"/>
    </row>
    <row r="3026" spans="8:8">
      <c r="L3026" s="4"/>
      <c r="M3026" s="37"/>
      <c r="N3026" s="4"/>
    </row>
    <row r="3027" spans="8:8">
      <c r="L3027" s="4"/>
      <c r="M3027" s="37"/>
      <c r="N3027" s="4"/>
    </row>
    <row r="3028" spans="8:8">
      <c r="L3028" s="4"/>
      <c r="M3028" s="37"/>
      <c r="N3028" s="4"/>
    </row>
    <row r="3029" spans="8:8">
      <c r="L3029" s="4"/>
      <c r="M3029" s="37"/>
      <c r="N3029" s="4"/>
    </row>
    <row r="3030" spans="8:8">
      <c r="L3030" s="4"/>
      <c r="M3030" s="37"/>
      <c r="N3030" s="4"/>
    </row>
    <row r="3031" spans="8:8">
      <c r="L3031" s="4"/>
      <c r="M3031" s="37"/>
      <c r="N3031" s="4"/>
    </row>
    <row r="3032" spans="8:8">
      <c r="L3032" s="4"/>
      <c r="M3032" s="37"/>
      <c r="N3032" s="4"/>
    </row>
    <row r="3033" spans="8:8">
      <c r="L3033" s="4"/>
      <c r="M3033" s="37"/>
      <c r="N3033" s="4"/>
    </row>
    <row r="3034" spans="8:8">
      <c r="L3034" s="4"/>
      <c r="M3034" s="37"/>
      <c r="N3034" s="4"/>
    </row>
    <row r="3035" spans="8:8">
      <c r="L3035" s="4"/>
      <c r="M3035" s="37"/>
      <c r="N3035" s="4"/>
    </row>
    <row r="3036" spans="8:8">
      <c r="L3036" s="4"/>
      <c r="M3036" s="37"/>
      <c r="N3036" s="4"/>
    </row>
    <row r="3037" spans="8:8">
      <c r="L3037" s="4"/>
      <c r="M3037" s="37"/>
      <c r="N3037" s="4"/>
    </row>
    <row r="3038" spans="8:8">
      <c r="L3038" s="4"/>
      <c r="M3038" s="37"/>
      <c r="N3038" s="4"/>
    </row>
    <row r="3039" spans="8:8">
      <c r="L3039" s="4"/>
      <c r="M3039" s="37"/>
      <c r="N3039" s="4"/>
    </row>
    <row r="3040" spans="8:8">
      <c r="L3040" s="4"/>
      <c r="M3040" s="37"/>
      <c r="N3040" s="4"/>
    </row>
    <row r="3041" spans="8:8">
      <c r="L3041" s="4"/>
      <c r="M3041" s="37"/>
      <c r="N3041" s="4"/>
    </row>
    <row r="3042" spans="8:8">
      <c r="L3042" s="4"/>
      <c r="M3042" s="37"/>
      <c r="N3042" s="4"/>
    </row>
    <row r="3043" spans="8:8">
      <c r="L3043" s="4"/>
      <c r="M3043" s="37"/>
      <c r="N3043" s="4"/>
    </row>
    <row r="3044" spans="8:8">
      <c r="L3044" s="4"/>
      <c r="M3044" s="37"/>
      <c r="N3044" s="4"/>
    </row>
    <row r="3045" spans="8:8">
      <c r="L3045" s="4"/>
      <c r="M3045" s="37"/>
      <c r="N3045" s="4"/>
    </row>
    <row r="3046" spans="8:8">
      <c r="L3046" s="4"/>
      <c r="M3046" s="37"/>
      <c r="N3046" s="4"/>
    </row>
    <row r="3047" spans="8:8">
      <c r="L3047" s="4"/>
      <c r="M3047" s="37"/>
      <c r="N3047" s="4"/>
    </row>
    <row r="3048" spans="8:8">
      <c r="L3048" s="4"/>
      <c r="M3048" s="37"/>
      <c r="N3048" s="4"/>
    </row>
    <row r="3049" spans="8:8">
      <c r="L3049" s="4"/>
      <c r="M3049" s="37"/>
      <c r="N3049" s="4"/>
    </row>
    <row r="3050" spans="8:8">
      <c r="L3050" s="4"/>
      <c r="M3050" s="37"/>
      <c r="N3050" s="4"/>
    </row>
    <row r="3051" spans="8:8">
      <c r="L3051" s="4"/>
      <c r="M3051" s="37"/>
      <c r="N3051" s="4"/>
    </row>
    <row r="3052" spans="8:8">
      <c r="L3052" s="4"/>
      <c r="M3052" s="37"/>
      <c r="N3052" s="4"/>
    </row>
    <row r="3053" spans="8:8">
      <c r="L3053" s="4"/>
      <c r="M3053" s="37"/>
      <c r="N3053" s="4"/>
    </row>
    <row r="3054" spans="8:8">
      <c r="L3054" s="4"/>
      <c r="M3054" s="37"/>
      <c r="N3054" s="4"/>
    </row>
    <row r="3055" spans="8:8">
      <c r="L3055" s="4"/>
      <c r="M3055" s="37"/>
      <c r="N3055" s="4"/>
    </row>
    <row r="3056" spans="8:8">
      <c r="L3056" s="4"/>
      <c r="M3056" s="37"/>
      <c r="N3056" s="4"/>
    </row>
    <row r="3057" spans="8:8">
      <c r="L3057" s="4"/>
      <c r="M3057" s="37"/>
      <c r="N3057" s="4"/>
    </row>
    <row r="3058" spans="8:8">
      <c r="L3058" s="4"/>
      <c r="M3058" s="37"/>
      <c r="N3058" s="4"/>
    </row>
    <row r="3059" spans="8:8">
      <c r="L3059" s="4"/>
      <c r="M3059" s="37"/>
      <c r="N3059" s="4"/>
    </row>
    <row r="3060" spans="8:8">
      <c r="L3060" s="4"/>
      <c r="M3060" s="37"/>
      <c r="N3060" s="4"/>
    </row>
    <row r="3061" spans="8:8">
      <c r="L3061" s="4"/>
      <c r="M3061" s="37"/>
      <c r="N3061" s="4"/>
    </row>
    <row r="3062" spans="8:8">
      <c r="L3062" s="4"/>
      <c r="M3062" s="37"/>
      <c r="N3062" s="4"/>
    </row>
    <row r="3063" spans="8:8">
      <c r="L3063" s="4"/>
      <c r="M3063" s="37"/>
      <c r="N3063" s="4"/>
    </row>
    <row r="3064" spans="8:8">
      <c r="L3064" s="4"/>
      <c r="M3064" s="37"/>
      <c r="N3064" s="4"/>
    </row>
    <row r="3065" spans="8:8">
      <c r="L3065" s="4"/>
      <c r="M3065" s="37"/>
      <c r="N3065" s="4"/>
    </row>
    <row r="3066" spans="8:8">
      <c r="L3066" s="4"/>
      <c r="M3066" s="37"/>
      <c r="N3066" s="4"/>
    </row>
    <row r="3067" spans="8:8">
      <c r="L3067" s="4"/>
      <c r="M3067" s="37"/>
      <c r="N3067" s="4"/>
    </row>
    <row r="3068" spans="8:8">
      <c r="L3068" s="4"/>
      <c r="M3068" s="37"/>
      <c r="N3068" s="4"/>
    </row>
    <row r="3069" spans="8:8">
      <c r="L3069" s="4"/>
      <c r="M3069" s="37"/>
      <c r="N3069" s="4"/>
    </row>
    <row r="3070" spans="8:8">
      <c r="L3070" s="4"/>
      <c r="M3070" s="37"/>
      <c r="N3070" s="4"/>
    </row>
    <row r="3071" spans="8:8">
      <c r="L3071" s="4"/>
      <c r="M3071" s="37"/>
      <c r="N3071" s="4"/>
    </row>
    <row r="3072" spans="8:8">
      <c r="L3072" s="4"/>
      <c r="M3072" s="37"/>
      <c r="N3072" s="4"/>
    </row>
    <row r="3073" spans="8:8">
      <c r="L3073" s="4"/>
      <c r="M3073" s="37"/>
      <c r="N3073" s="4"/>
    </row>
    <row r="3074" spans="8:8">
      <c r="L3074" s="4"/>
      <c r="M3074" s="37"/>
      <c r="N3074" s="4"/>
    </row>
    <row r="3075" spans="8:8">
      <c r="L3075" s="4"/>
      <c r="M3075" s="37"/>
      <c r="N3075" s="4"/>
    </row>
    <row r="3076" spans="8:8">
      <c r="L3076" s="4"/>
      <c r="M3076" s="37"/>
      <c r="N3076" s="4"/>
    </row>
    <row r="3077" spans="8:8">
      <c r="L3077" s="4"/>
      <c r="M3077" s="37"/>
      <c r="N3077" s="4"/>
    </row>
    <row r="3078" spans="8:8">
      <c r="L3078" s="4"/>
      <c r="M3078" s="37"/>
      <c r="N3078" s="4"/>
    </row>
    <row r="3079" spans="8:8">
      <c r="L3079" s="4"/>
      <c r="M3079" s="37"/>
      <c r="N3079" s="4"/>
    </row>
    <row r="3080" spans="8:8">
      <c r="L3080" s="4"/>
      <c r="M3080" s="37"/>
      <c r="N3080" s="4"/>
    </row>
    <row r="3081" spans="8:8">
      <c r="L3081" s="4"/>
      <c r="M3081" s="37"/>
      <c r="N3081" s="4"/>
    </row>
    <row r="3082" spans="8:8">
      <c r="L3082" s="4"/>
      <c r="M3082" s="37"/>
      <c r="N3082" s="4"/>
    </row>
    <row r="3083" spans="8:8">
      <c r="L3083" s="4"/>
      <c r="M3083" s="37"/>
      <c r="N3083" s="4"/>
    </row>
    <row r="3084" spans="8:8">
      <c r="L3084" s="4"/>
      <c r="M3084" s="37"/>
      <c r="N3084" s="4"/>
    </row>
    <row r="3085" spans="8:8">
      <c r="L3085" s="4"/>
      <c r="M3085" s="37"/>
      <c r="N3085" s="4"/>
    </row>
    <row r="3086" spans="8:8">
      <c r="L3086" s="4"/>
      <c r="M3086" s="37"/>
      <c r="N3086" s="4"/>
    </row>
    <row r="3087" spans="8:8">
      <c r="L3087" s="4"/>
      <c r="M3087" s="37"/>
      <c r="N3087" s="4"/>
    </row>
    <row r="3088" spans="8:8">
      <c r="L3088" s="4"/>
      <c r="M3088" s="37"/>
      <c r="N3088" s="4"/>
    </row>
    <row r="3089" spans="8:8">
      <c r="L3089" s="4"/>
      <c r="M3089" s="37"/>
      <c r="N3089" s="4"/>
    </row>
    <row r="3090" spans="8:8">
      <c r="L3090" s="4"/>
      <c r="M3090" s="37"/>
      <c r="N3090" s="4"/>
    </row>
    <row r="3091" spans="8:8">
      <c r="L3091" s="4"/>
      <c r="M3091" s="37"/>
      <c r="N3091" s="4"/>
    </row>
    <row r="3092" spans="8:8">
      <c r="L3092" s="4"/>
      <c r="M3092" s="37"/>
      <c r="N3092" s="4"/>
    </row>
    <row r="3093" spans="8:8">
      <c r="L3093" s="4"/>
      <c r="M3093" s="37"/>
      <c r="N3093" s="4"/>
    </row>
    <row r="3094" spans="8:8">
      <c r="L3094" s="4"/>
      <c r="M3094" s="37"/>
      <c r="N3094" s="4"/>
    </row>
    <row r="3095" spans="8:8">
      <c r="L3095" s="4"/>
      <c r="M3095" s="37"/>
      <c r="N3095" s="4"/>
    </row>
    <row r="3096" spans="8:8">
      <c r="L3096" s="4"/>
      <c r="M3096" s="37"/>
      <c r="N3096" s="4"/>
    </row>
    <row r="3097" spans="8:8">
      <c r="L3097" s="4"/>
      <c r="M3097" s="37"/>
      <c r="N3097" s="4"/>
    </row>
    <row r="3098" spans="8:8">
      <c r="L3098" s="4"/>
      <c r="M3098" s="37"/>
      <c r="N3098" s="4"/>
    </row>
    <row r="3099" spans="8:8">
      <c r="L3099" s="4"/>
      <c r="M3099" s="37"/>
      <c r="N3099" s="4"/>
    </row>
    <row r="3100" spans="8:8">
      <c r="L3100" s="4"/>
      <c r="M3100" s="37"/>
      <c r="N3100" s="4"/>
    </row>
    <row r="3101" spans="8:8">
      <c r="L3101" s="4"/>
      <c r="M3101" s="37"/>
      <c r="N3101" s="4"/>
    </row>
    <row r="3102" spans="8:8">
      <c r="L3102" s="4"/>
      <c r="M3102" s="37"/>
      <c r="N3102" s="4"/>
    </row>
    <row r="3103" spans="8:8">
      <c r="L3103" s="4"/>
      <c r="M3103" s="37"/>
      <c r="N3103" s="4"/>
    </row>
    <row r="3104" spans="8:8">
      <c r="L3104" s="4"/>
      <c r="M3104" s="37"/>
      <c r="N3104" s="4"/>
    </row>
    <row r="3105" spans="8:8">
      <c r="L3105" s="4"/>
      <c r="M3105" s="37"/>
      <c r="N3105" s="4"/>
    </row>
    <row r="3106" spans="8:8">
      <c r="L3106" s="4"/>
      <c r="M3106" s="37"/>
      <c r="N3106" s="4"/>
    </row>
    <row r="3107" spans="8:8">
      <c r="L3107" s="4"/>
      <c r="M3107" s="37"/>
      <c r="N3107" s="4"/>
    </row>
    <row r="3108" spans="8:8">
      <c r="L3108" s="4"/>
      <c r="M3108" s="37"/>
      <c r="N3108" s="4"/>
    </row>
    <row r="3109" spans="8:8">
      <c r="L3109" s="4"/>
      <c r="M3109" s="37"/>
      <c r="N3109" s="4"/>
    </row>
    <row r="3110" spans="8:8">
      <c r="L3110" s="4"/>
      <c r="M3110" s="37"/>
      <c r="N3110" s="4"/>
    </row>
    <row r="3111" spans="8:8">
      <c r="L3111" s="4"/>
      <c r="M3111" s="37"/>
      <c r="N3111" s="4"/>
    </row>
    <row r="3112" spans="8:8">
      <c r="L3112" s="4"/>
      <c r="M3112" s="37"/>
      <c r="N3112" s="4"/>
    </row>
    <row r="3113" spans="8:8">
      <c r="L3113" s="4"/>
      <c r="M3113" s="37"/>
      <c r="N3113" s="4"/>
    </row>
    <row r="3114" spans="8:8">
      <c r="L3114" s="4"/>
      <c r="M3114" s="37"/>
      <c r="N3114" s="4"/>
    </row>
    <row r="3115" spans="8:8">
      <c r="L3115" s="4"/>
      <c r="M3115" s="37"/>
      <c r="N3115" s="4"/>
    </row>
    <row r="3116" spans="8:8">
      <c r="L3116" s="4"/>
      <c r="M3116" s="37"/>
      <c r="N3116" s="4"/>
    </row>
    <row r="3117" spans="8:8">
      <c r="L3117" s="4"/>
      <c r="M3117" s="37"/>
      <c r="N3117" s="4"/>
    </row>
    <row r="3118" spans="8:8">
      <c r="L3118" s="4"/>
      <c r="M3118" s="37"/>
      <c r="N3118" s="4"/>
    </row>
    <row r="3119" spans="8:8">
      <c r="L3119" s="4"/>
      <c r="M3119" s="37"/>
      <c r="N3119" s="4"/>
    </row>
    <row r="3120" spans="8:8">
      <c r="L3120" s="4"/>
      <c r="M3120" s="37"/>
      <c r="N3120" s="4"/>
    </row>
    <row r="3121" spans="8:8">
      <c r="L3121" s="4"/>
      <c r="M3121" s="37"/>
      <c r="N3121" s="4"/>
    </row>
    <row r="3122" spans="8:8">
      <c r="L3122" s="4"/>
      <c r="M3122" s="37"/>
      <c r="N3122" s="4"/>
    </row>
    <row r="3123" spans="8:8">
      <c r="L3123" s="4"/>
      <c r="M3123" s="37"/>
      <c r="N3123" s="4"/>
    </row>
    <row r="3124" spans="8:8">
      <c r="L3124" s="4"/>
      <c r="M3124" s="37"/>
      <c r="N3124" s="4"/>
    </row>
    <row r="3125" spans="8:8">
      <c r="L3125" s="4"/>
      <c r="M3125" s="37"/>
      <c r="N3125" s="4"/>
    </row>
    <row r="3126" spans="8:8">
      <c r="L3126" s="4"/>
      <c r="M3126" s="37"/>
      <c r="N3126" s="4"/>
    </row>
    <row r="3127" spans="8:8">
      <c r="L3127" s="4"/>
      <c r="M3127" s="37"/>
      <c r="N3127" s="4"/>
    </row>
    <row r="3128" spans="8:8">
      <c r="L3128" s="4"/>
      <c r="M3128" s="37"/>
      <c r="N3128" s="4"/>
    </row>
    <row r="3129" spans="8:8">
      <c r="L3129" s="4"/>
      <c r="M3129" s="37"/>
      <c r="N3129" s="4"/>
    </row>
    <row r="3130" spans="8:8">
      <c r="L3130" s="4"/>
      <c r="M3130" s="37"/>
      <c r="N3130" s="4"/>
    </row>
    <row r="3131" spans="8:8">
      <c r="L3131" s="4"/>
      <c r="M3131" s="37"/>
      <c r="N3131" s="4"/>
    </row>
    <row r="3132" spans="8:8">
      <c r="L3132" s="4"/>
      <c r="M3132" s="37"/>
      <c r="N3132" s="4"/>
    </row>
    <row r="3133" spans="8:8">
      <c r="L3133" s="4"/>
      <c r="M3133" s="37"/>
      <c r="N3133" s="4"/>
    </row>
    <row r="3134" spans="8:8">
      <c r="L3134" s="4"/>
      <c r="M3134" s="37"/>
      <c r="N3134" s="4"/>
    </row>
    <row r="3135" spans="8:8">
      <c r="L3135" s="4"/>
      <c r="M3135" s="37"/>
      <c r="N3135" s="4"/>
    </row>
    <row r="3136" spans="8:8">
      <c r="L3136" s="4"/>
      <c r="M3136" s="37"/>
      <c r="N3136" s="4"/>
    </row>
    <row r="3137" spans="8:8">
      <c r="L3137" s="4"/>
      <c r="M3137" s="37"/>
      <c r="N3137" s="4"/>
    </row>
    <row r="3138" spans="8:8">
      <c r="L3138" s="4"/>
      <c r="M3138" s="37"/>
      <c r="N3138" s="4"/>
    </row>
    <row r="3139" spans="8:8">
      <c r="L3139" s="4"/>
      <c r="M3139" s="37"/>
      <c r="N3139" s="4"/>
    </row>
    <row r="3140" spans="8:8">
      <c r="L3140" s="4"/>
      <c r="M3140" s="37"/>
      <c r="N3140" s="4"/>
    </row>
    <row r="3141" spans="8:8">
      <c r="L3141" s="4"/>
      <c r="M3141" s="37"/>
      <c r="N3141" s="4"/>
    </row>
    <row r="3142" spans="8:8">
      <c r="L3142" s="4"/>
      <c r="M3142" s="37"/>
      <c r="N3142" s="4"/>
    </row>
    <row r="3143" spans="8:8">
      <c r="L3143" s="4"/>
      <c r="M3143" s="37"/>
      <c r="N3143" s="4"/>
    </row>
    <row r="3144" spans="8:8">
      <c r="L3144" s="4"/>
      <c r="M3144" s="37"/>
      <c r="N3144" s="4"/>
    </row>
    <row r="3145" spans="8:8">
      <c r="L3145" s="4"/>
      <c r="M3145" s="37"/>
      <c r="N3145" s="4"/>
    </row>
    <row r="3146" spans="8:8">
      <c r="L3146" s="4"/>
      <c r="M3146" s="37"/>
      <c r="N3146" s="4"/>
    </row>
    <row r="3147" spans="8:8">
      <c r="L3147" s="4"/>
      <c r="M3147" s="37"/>
      <c r="N3147" s="4"/>
    </row>
    <row r="3148" spans="8:8">
      <c r="L3148" s="4"/>
      <c r="M3148" s="37"/>
      <c r="N3148" s="4"/>
    </row>
    <row r="3149" spans="8:8">
      <c r="L3149" s="4"/>
      <c r="M3149" s="37"/>
      <c r="N3149" s="4"/>
    </row>
    <row r="3150" spans="8:8">
      <c r="L3150" s="4"/>
      <c r="M3150" s="37"/>
      <c r="N3150" s="4"/>
    </row>
    <row r="3151" spans="8:8">
      <c r="L3151" s="4"/>
      <c r="M3151" s="37"/>
      <c r="N3151" s="4"/>
    </row>
    <row r="3152" spans="8:8">
      <c r="L3152" s="4"/>
      <c r="M3152" s="37"/>
      <c r="N3152" s="4"/>
    </row>
    <row r="3153" spans="8:8">
      <c r="L3153" s="4"/>
      <c r="M3153" s="37"/>
      <c r="N3153" s="4"/>
    </row>
    <row r="3154" spans="8:8">
      <c r="L3154" s="4"/>
      <c r="M3154" s="37"/>
      <c r="N3154" s="4"/>
    </row>
    <row r="3155" spans="8:8">
      <c r="L3155" s="4"/>
      <c r="M3155" s="37"/>
      <c r="N3155" s="4"/>
    </row>
    <row r="3156" spans="8:8">
      <c r="L3156" s="4"/>
      <c r="M3156" s="37"/>
      <c r="N3156" s="4"/>
    </row>
    <row r="3157" spans="8:8">
      <c r="L3157" s="4"/>
      <c r="M3157" s="37"/>
      <c r="N3157" s="4"/>
    </row>
    <row r="3158" spans="8:8">
      <c r="L3158" s="4"/>
      <c r="M3158" s="37"/>
      <c r="N3158" s="4"/>
    </row>
    <row r="3159" spans="8:8">
      <c r="L3159" s="4"/>
      <c r="M3159" s="37"/>
      <c r="N3159" s="4"/>
    </row>
    <row r="3160" spans="8:8">
      <c r="L3160" s="4"/>
      <c r="M3160" s="37"/>
      <c r="N3160" s="4"/>
    </row>
    <row r="3161" spans="8:8">
      <c r="L3161" s="4"/>
      <c r="M3161" s="37"/>
      <c r="N3161" s="4"/>
    </row>
    <row r="3162" spans="8:8">
      <c r="L3162" s="4"/>
      <c r="M3162" s="37"/>
      <c r="N3162" s="4"/>
    </row>
    <row r="3163" spans="8:8">
      <c r="L3163" s="4"/>
      <c r="M3163" s="37"/>
      <c r="N3163" s="4"/>
    </row>
    <row r="3164" spans="8:8">
      <c r="L3164" s="4"/>
      <c r="M3164" s="37"/>
      <c r="N3164" s="4"/>
    </row>
    <row r="3165" spans="8:8">
      <c r="L3165" s="4"/>
      <c r="M3165" s="37"/>
      <c r="N3165" s="4"/>
    </row>
    <row r="3166" spans="8:8">
      <c r="L3166" s="4"/>
      <c r="M3166" s="37"/>
      <c r="N3166" s="4"/>
    </row>
    <row r="3167" spans="8:8">
      <c r="L3167" s="4"/>
      <c r="M3167" s="37"/>
      <c r="N3167" s="4"/>
    </row>
    <row r="3168" spans="8:8">
      <c r="L3168" s="4"/>
      <c r="M3168" s="37"/>
      <c r="N3168" s="4"/>
    </row>
    <row r="3169" spans="8:8">
      <c r="L3169" s="4"/>
      <c r="M3169" s="37"/>
      <c r="N3169" s="4"/>
    </row>
    <row r="3170" spans="8:8">
      <c r="L3170" s="4"/>
      <c r="M3170" s="37"/>
      <c r="N3170" s="4"/>
    </row>
    <row r="3171" spans="8:8">
      <c r="L3171" s="4"/>
      <c r="M3171" s="37"/>
      <c r="N3171" s="4"/>
    </row>
    <row r="3172" spans="8:8">
      <c r="L3172" s="4"/>
      <c r="M3172" s="37"/>
      <c r="N3172" s="4"/>
    </row>
    <row r="3173" spans="8:8">
      <c r="L3173" s="4"/>
      <c r="M3173" s="37"/>
      <c r="N3173" s="4"/>
    </row>
    <row r="3174" spans="8:8">
      <c r="L3174" s="4"/>
      <c r="M3174" s="37"/>
      <c r="N3174" s="4"/>
    </row>
    <row r="3175" spans="8:8">
      <c r="L3175" s="4"/>
      <c r="M3175" s="37"/>
      <c r="N3175" s="4"/>
    </row>
    <row r="3176" spans="8:8">
      <c r="L3176" s="4"/>
      <c r="M3176" s="37"/>
      <c r="N3176" s="4"/>
    </row>
    <row r="3177" spans="8:8">
      <c r="L3177" s="4"/>
      <c r="M3177" s="37"/>
      <c r="N3177" s="4"/>
    </row>
    <row r="3178" spans="8:8">
      <c r="L3178" s="4"/>
      <c r="M3178" s="37"/>
      <c r="N3178" s="4"/>
    </row>
    <row r="3179" spans="8:8">
      <c r="L3179" s="4"/>
      <c r="M3179" s="37"/>
      <c r="N3179" s="4"/>
    </row>
    <row r="3180" spans="8:8">
      <c r="L3180" s="4"/>
      <c r="M3180" s="37"/>
      <c r="N3180" s="4"/>
    </row>
    <row r="3181" spans="8:8">
      <c r="L3181" s="4"/>
      <c r="M3181" s="37"/>
      <c r="N3181" s="4"/>
    </row>
    <row r="3182" spans="8:8">
      <c r="L3182" s="4"/>
      <c r="M3182" s="37"/>
      <c r="N3182" s="4"/>
    </row>
    <row r="3183" spans="8:8">
      <c r="L3183" s="4"/>
      <c r="M3183" s="37"/>
      <c r="N3183" s="4"/>
    </row>
    <row r="3184" spans="8:8">
      <c r="L3184" s="4"/>
      <c r="M3184" s="37"/>
      <c r="N3184" s="4"/>
    </row>
    <row r="3185" spans="8:8">
      <c r="L3185" s="4"/>
      <c r="M3185" s="37"/>
      <c r="N3185" s="4"/>
    </row>
    <row r="3186" spans="8:8">
      <c r="L3186" s="4"/>
      <c r="M3186" s="37"/>
      <c r="N3186" s="4"/>
    </row>
    <row r="3187" spans="8:8">
      <c r="L3187" s="4"/>
      <c r="M3187" s="37"/>
      <c r="N3187" s="4"/>
    </row>
    <row r="3188" spans="8:8">
      <c r="L3188" s="4"/>
      <c r="M3188" s="37"/>
      <c r="N3188" s="4"/>
    </row>
    <row r="3189" spans="8:8">
      <c r="L3189" s="4"/>
      <c r="M3189" s="37"/>
      <c r="N3189" s="4"/>
    </row>
    <row r="3190" spans="8:8">
      <c r="L3190" s="4"/>
      <c r="M3190" s="37"/>
      <c r="N3190" s="4"/>
    </row>
    <row r="3191" spans="8:8">
      <c r="L3191" s="4"/>
      <c r="M3191" s="37"/>
      <c r="N3191" s="4"/>
    </row>
    <row r="3192" spans="8:8">
      <c r="L3192" s="4"/>
      <c r="M3192" s="37"/>
      <c r="N3192" s="4"/>
    </row>
    <row r="3193" spans="8:8">
      <c r="L3193" s="4"/>
      <c r="M3193" s="37"/>
      <c r="N3193" s="4"/>
    </row>
    <row r="3194" spans="8:8">
      <c r="L3194" s="4"/>
      <c r="M3194" s="37"/>
      <c r="N3194" s="4"/>
    </row>
    <row r="3195" spans="8:8">
      <c r="L3195" s="4"/>
      <c r="M3195" s="37"/>
      <c r="N3195" s="4"/>
    </row>
    <row r="3196" spans="8:8">
      <c r="L3196" s="4"/>
      <c r="M3196" s="37"/>
      <c r="N3196" s="4"/>
    </row>
    <row r="3197" spans="8:8">
      <c r="L3197" s="4"/>
      <c r="M3197" s="37"/>
      <c r="N3197" s="4"/>
    </row>
    <row r="3198" spans="8:8">
      <c r="L3198" s="4"/>
      <c r="M3198" s="37"/>
      <c r="N3198" s="4"/>
    </row>
    <row r="3199" spans="8:8">
      <c r="L3199" s="4"/>
      <c r="M3199" s="37"/>
      <c r="N3199" s="4"/>
    </row>
    <row r="3200" spans="8:8">
      <c r="L3200" s="4"/>
      <c r="M3200" s="37"/>
      <c r="N3200" s="4"/>
    </row>
    <row r="3201" spans="8:8">
      <c r="L3201" s="4"/>
      <c r="M3201" s="37"/>
      <c r="N3201" s="4"/>
    </row>
    <row r="3202" spans="8:8">
      <c r="L3202" s="4"/>
      <c r="M3202" s="37"/>
      <c r="N3202" s="4"/>
    </row>
    <row r="3203" spans="8:8">
      <c r="L3203" s="4"/>
      <c r="M3203" s="37"/>
      <c r="N3203" s="4"/>
    </row>
    <row r="3204" spans="8:8">
      <c r="L3204" s="4"/>
      <c r="M3204" s="37"/>
      <c r="N3204" s="4"/>
    </row>
    <row r="3205" spans="8:8">
      <c r="L3205" s="4"/>
      <c r="M3205" s="37"/>
      <c r="N3205" s="4"/>
    </row>
    <row r="3206" spans="8:8">
      <c r="L3206" s="4"/>
      <c r="M3206" s="37"/>
      <c r="N3206" s="4"/>
    </row>
    <row r="3207" spans="8:8">
      <c r="L3207" s="4"/>
      <c r="M3207" s="37"/>
      <c r="N3207" s="4"/>
    </row>
    <row r="3208" spans="8:8">
      <c r="L3208" s="4"/>
      <c r="M3208" s="37"/>
      <c r="N3208" s="4"/>
    </row>
    <row r="3209" spans="8:8">
      <c r="L3209" s="4"/>
      <c r="M3209" s="37"/>
      <c r="N3209" s="4"/>
    </row>
    <row r="3210" spans="8:8">
      <c r="L3210" s="4"/>
      <c r="M3210" s="37"/>
      <c r="N3210" s="4"/>
    </row>
    <row r="3211" spans="8:8">
      <c r="L3211" s="4"/>
      <c r="M3211" s="37"/>
      <c r="N3211" s="4"/>
    </row>
    <row r="3212" spans="8:8">
      <c r="L3212" s="4"/>
      <c r="M3212" s="37"/>
      <c r="N3212" s="4"/>
    </row>
    <row r="3213" spans="8:8">
      <c r="L3213" s="4"/>
      <c r="M3213" s="37"/>
      <c r="N3213" s="4"/>
    </row>
    <row r="3214" spans="8:8">
      <c r="L3214" s="4"/>
      <c r="M3214" s="37"/>
      <c r="N3214" s="4"/>
    </row>
    <row r="3215" spans="8:8">
      <c r="L3215" s="4"/>
      <c r="M3215" s="37"/>
      <c r="N3215" s="4"/>
    </row>
    <row r="3216" spans="8:8">
      <c r="L3216" s="4"/>
      <c r="M3216" s="37"/>
      <c r="N3216" s="4"/>
    </row>
    <row r="3217" spans="8:8">
      <c r="L3217" s="4"/>
      <c r="M3217" s="37"/>
      <c r="N3217" s="4"/>
    </row>
    <row r="3218" spans="8:8">
      <c r="L3218" s="4"/>
      <c r="M3218" s="37"/>
      <c r="N3218" s="4"/>
    </row>
    <row r="3219" spans="8:8">
      <c r="L3219" s="4"/>
      <c r="M3219" s="37"/>
      <c r="N3219" s="4"/>
    </row>
    <row r="3220" spans="8:8">
      <c r="L3220" s="4"/>
      <c r="M3220" s="37"/>
      <c r="N3220" s="4"/>
    </row>
    <row r="3221" spans="8:8">
      <c r="L3221" s="4"/>
      <c r="M3221" s="37"/>
      <c r="N3221" s="4"/>
    </row>
    <row r="3222" spans="8:8">
      <c r="L3222" s="4"/>
      <c r="M3222" s="37"/>
      <c r="N3222" s="4"/>
    </row>
    <row r="3223" spans="8:8">
      <c r="L3223" s="4"/>
      <c r="M3223" s="37"/>
      <c r="N3223" s="4"/>
    </row>
    <row r="3224" spans="8:8">
      <c r="L3224" s="4"/>
      <c r="M3224" s="37"/>
      <c r="N3224" s="4"/>
    </row>
    <row r="3225" spans="8:8">
      <c r="L3225" s="4"/>
      <c r="M3225" s="37"/>
      <c r="N3225" s="4"/>
    </row>
    <row r="3226" spans="8:8">
      <c r="L3226" s="4"/>
      <c r="M3226" s="37"/>
      <c r="N3226" s="4"/>
    </row>
    <row r="3227" spans="8:8">
      <c r="L3227" s="4"/>
      <c r="M3227" s="37"/>
      <c r="N3227" s="4"/>
    </row>
    <row r="3228" spans="8:8">
      <c r="L3228" s="4"/>
      <c r="M3228" s="37"/>
      <c r="N3228" s="4"/>
    </row>
    <row r="3229" spans="8:8">
      <c r="L3229" s="4"/>
      <c r="M3229" s="37"/>
      <c r="N3229" s="4"/>
    </row>
    <row r="3230" spans="8:8">
      <c r="L3230" s="4"/>
      <c r="M3230" s="37"/>
      <c r="N3230" s="4"/>
    </row>
    <row r="3231" spans="8:8">
      <c r="L3231" s="4"/>
      <c r="M3231" s="37"/>
      <c r="N3231" s="4"/>
    </row>
    <row r="3232" spans="8:8">
      <c r="L3232" s="4"/>
      <c r="M3232" s="37"/>
      <c r="N3232" s="4"/>
    </row>
    <row r="3233" spans="8:8">
      <c r="L3233" s="4"/>
      <c r="M3233" s="37"/>
      <c r="N3233" s="4"/>
    </row>
    <row r="3234" spans="8:8">
      <c r="L3234" s="4"/>
      <c r="M3234" s="37"/>
      <c r="N3234" s="4"/>
    </row>
    <row r="3235" spans="8:8">
      <c r="L3235" s="4"/>
      <c r="M3235" s="37"/>
      <c r="N3235" s="4"/>
    </row>
    <row r="3236" spans="8:8">
      <c r="L3236" s="4"/>
      <c r="M3236" s="37"/>
      <c r="N3236" s="4"/>
    </row>
    <row r="3237" spans="8:8">
      <c r="L3237" s="4"/>
      <c r="M3237" s="37"/>
      <c r="N3237" s="4"/>
    </row>
    <row r="3238" spans="8:8">
      <c r="L3238" s="4"/>
      <c r="M3238" s="37"/>
      <c r="N3238" s="4"/>
    </row>
    <row r="3239" spans="8:8">
      <c r="L3239" s="4"/>
      <c r="M3239" s="37"/>
      <c r="N3239" s="4"/>
    </row>
    <row r="3240" spans="8:8">
      <c r="L3240" s="4"/>
      <c r="M3240" s="37"/>
      <c r="N3240" s="4"/>
    </row>
    <row r="3241" spans="8:8">
      <c r="L3241" s="4"/>
      <c r="M3241" s="37"/>
      <c r="N3241" s="4"/>
    </row>
    <row r="3242" spans="8:8">
      <c r="L3242" s="4"/>
      <c r="M3242" s="37"/>
      <c r="N3242" s="4"/>
    </row>
    <row r="3243" spans="8:8">
      <c r="L3243" s="4"/>
      <c r="M3243" s="37"/>
      <c r="N3243" s="4"/>
    </row>
    <row r="3244" spans="8:8">
      <c r="L3244" s="4"/>
      <c r="M3244" s="37"/>
      <c r="N3244" s="4"/>
    </row>
    <row r="3245" spans="8:8">
      <c r="L3245" s="4"/>
      <c r="M3245" s="37"/>
      <c r="N3245" s="4"/>
    </row>
    <row r="3246" spans="8:8">
      <c r="L3246" s="4"/>
      <c r="M3246" s="37"/>
      <c r="N3246" s="4"/>
    </row>
    <row r="3247" spans="8:8">
      <c r="L3247" s="4"/>
      <c r="M3247" s="37"/>
      <c r="N3247" s="4"/>
    </row>
    <row r="3248" spans="8:8">
      <c r="L3248" s="4"/>
      <c r="M3248" s="37"/>
      <c r="N3248" s="4"/>
    </row>
    <row r="3249" spans="8:8">
      <c r="L3249" s="4"/>
      <c r="M3249" s="37"/>
      <c r="N3249" s="4"/>
    </row>
    <row r="3250" spans="8:8">
      <c r="L3250" s="4"/>
      <c r="M3250" s="37"/>
      <c r="N3250" s="4"/>
    </row>
    <row r="3251" spans="8:8">
      <c r="L3251" s="4"/>
      <c r="M3251" s="37"/>
      <c r="N3251" s="4"/>
    </row>
    <row r="3252" spans="8:8">
      <c r="L3252" s="4"/>
      <c r="M3252" s="37"/>
      <c r="N3252" s="4"/>
    </row>
    <row r="3253" spans="8:8">
      <c r="L3253" s="4"/>
      <c r="M3253" s="37"/>
      <c r="N3253" s="4"/>
    </row>
    <row r="3254" spans="8:8">
      <c r="L3254" s="4"/>
      <c r="M3254" s="37"/>
      <c r="N3254" s="4"/>
    </row>
    <row r="3255" spans="8:8">
      <c r="L3255" s="4"/>
      <c r="M3255" s="37"/>
      <c r="N3255" s="4"/>
    </row>
    <row r="3256" spans="8:8">
      <c r="L3256" s="4"/>
      <c r="M3256" s="37"/>
      <c r="N3256" s="4"/>
    </row>
    <row r="3257" spans="8:8">
      <c r="L3257" s="4"/>
      <c r="M3257" s="37"/>
      <c r="N3257" s="4"/>
    </row>
    <row r="3258" spans="8:8">
      <c r="L3258" s="4"/>
      <c r="M3258" s="37"/>
      <c r="N3258" s="4"/>
    </row>
    <row r="3259" spans="8:8">
      <c r="L3259" s="4"/>
      <c r="M3259" s="37"/>
      <c r="N3259" s="4"/>
    </row>
    <row r="3260" spans="8:8">
      <c r="L3260" s="4"/>
      <c r="M3260" s="37"/>
      <c r="N3260" s="4"/>
    </row>
    <row r="3261" spans="8:8">
      <c r="L3261" s="4"/>
      <c r="M3261" s="37"/>
      <c r="N3261" s="4"/>
    </row>
    <row r="3262" spans="8:8">
      <c r="L3262" s="4"/>
      <c r="M3262" s="37"/>
      <c r="N3262" s="4"/>
    </row>
    <row r="3263" spans="8:8">
      <c r="L3263" s="4"/>
      <c r="M3263" s="37"/>
      <c r="N3263" s="4"/>
    </row>
    <row r="3264" spans="8:8">
      <c r="L3264" s="4"/>
      <c r="M3264" s="37"/>
      <c r="N3264" s="4"/>
    </row>
    <row r="3265" spans="8:8">
      <c r="L3265" s="4"/>
      <c r="M3265" s="37"/>
      <c r="N3265" s="4"/>
    </row>
    <row r="3266" spans="8:8">
      <c r="L3266" s="4"/>
      <c r="M3266" s="37"/>
      <c r="N3266" s="4"/>
    </row>
    <row r="3267" spans="8:8">
      <c r="L3267" s="4"/>
      <c r="M3267" s="37"/>
      <c r="N3267" s="4"/>
    </row>
    <row r="3268" spans="8:8">
      <c r="L3268" s="4"/>
      <c r="M3268" s="37"/>
      <c r="N3268" s="4"/>
    </row>
    <row r="3269" spans="8:8">
      <c r="L3269" s="4"/>
      <c r="M3269" s="37"/>
      <c r="N3269" s="4"/>
    </row>
    <row r="3270" spans="8:8">
      <c r="L3270" s="4"/>
      <c r="M3270" s="37"/>
      <c r="N3270" s="4"/>
    </row>
    <row r="3271" spans="8:8">
      <c r="L3271" s="4"/>
      <c r="M3271" s="37"/>
      <c r="N3271" s="4"/>
    </row>
    <row r="3272" spans="8:8">
      <c r="L3272" s="4"/>
      <c r="M3272" s="37"/>
      <c r="N3272" s="4"/>
    </row>
    <row r="3273" spans="8:8">
      <c r="L3273" s="4"/>
      <c r="M3273" s="37"/>
      <c r="N3273" s="4"/>
    </row>
    <row r="3274" spans="8:8">
      <c r="L3274" s="4"/>
      <c r="M3274" s="37"/>
      <c r="N3274" s="4"/>
    </row>
    <row r="3275" spans="8:8">
      <c r="L3275" s="4"/>
      <c r="M3275" s="37"/>
      <c r="N3275" s="4"/>
    </row>
    <row r="3276" spans="8:8">
      <c r="L3276" s="4"/>
      <c r="M3276" s="37"/>
      <c r="N3276" s="4"/>
    </row>
    <row r="3277" spans="8:8">
      <c r="L3277" s="4"/>
      <c r="M3277" s="37"/>
      <c r="N3277" s="4"/>
    </row>
    <row r="3278" spans="8:8">
      <c r="L3278" s="4"/>
      <c r="M3278" s="37"/>
      <c r="N3278" s="4"/>
    </row>
    <row r="3279" spans="8:8">
      <c r="L3279" s="4"/>
      <c r="M3279" s="37"/>
      <c r="N3279" s="4"/>
    </row>
    <row r="3280" spans="8:8">
      <c r="L3280" s="4"/>
      <c r="M3280" s="37"/>
      <c r="N3280" s="4"/>
    </row>
    <row r="3281" spans="8:8">
      <c r="L3281" s="4"/>
      <c r="M3281" s="37"/>
      <c r="N3281" s="4"/>
    </row>
    <row r="3282" spans="8:8">
      <c r="L3282" s="4"/>
      <c r="M3282" s="37"/>
      <c r="N3282" s="4"/>
    </row>
    <row r="3283" spans="8:8">
      <c r="L3283" s="4"/>
      <c r="M3283" s="37"/>
      <c r="N3283" s="4"/>
    </row>
    <row r="3284" spans="8:8">
      <c r="L3284" s="4"/>
      <c r="M3284" s="37"/>
      <c r="N3284" s="4"/>
    </row>
    <row r="3285" spans="8:8">
      <c r="L3285" s="4"/>
      <c r="M3285" s="37"/>
      <c r="N3285" s="4"/>
    </row>
    <row r="3286" spans="8:8">
      <c r="L3286" s="4"/>
      <c r="M3286" s="37"/>
      <c r="N3286" s="4"/>
    </row>
    <row r="3287" spans="8:8">
      <c r="L3287" s="4"/>
      <c r="M3287" s="37"/>
      <c r="N3287" s="4"/>
    </row>
    <row r="3288" spans="8:8">
      <c r="L3288" s="4"/>
      <c r="M3288" s="37"/>
      <c r="N3288" s="4"/>
    </row>
    <row r="3289" spans="8:8">
      <c r="L3289" s="4"/>
      <c r="M3289" s="37"/>
      <c r="N3289" s="4"/>
    </row>
    <row r="3290" spans="8:8">
      <c r="L3290" s="4"/>
      <c r="M3290" s="37"/>
      <c r="N3290" s="4"/>
    </row>
    <row r="3291" spans="8:8">
      <c r="L3291" s="4"/>
      <c r="M3291" s="37"/>
      <c r="N3291" s="4"/>
    </row>
    <row r="3292" spans="8:8">
      <c r="L3292" s="4"/>
      <c r="M3292" s="37"/>
      <c r="N3292" s="4"/>
    </row>
    <row r="3293" spans="8:8">
      <c r="L3293" s="4"/>
      <c r="M3293" s="37"/>
      <c r="N3293" s="4"/>
    </row>
    <row r="3294" spans="8:8">
      <c r="L3294" s="4"/>
      <c r="M3294" s="37"/>
      <c r="N3294" s="4"/>
    </row>
    <row r="3295" spans="8:8">
      <c r="L3295" s="4"/>
      <c r="M3295" s="37"/>
      <c r="N3295" s="4"/>
    </row>
    <row r="3296" spans="8:8">
      <c r="L3296" s="4"/>
      <c r="M3296" s="37"/>
      <c r="N3296" s="4"/>
    </row>
    <row r="3297" spans="8:8">
      <c r="L3297" s="4"/>
      <c r="M3297" s="37"/>
      <c r="N3297" s="4"/>
    </row>
    <row r="3298" spans="8:8">
      <c r="L3298" s="4"/>
      <c r="M3298" s="37"/>
      <c r="N3298" s="4"/>
    </row>
    <row r="3299" spans="8:8">
      <c r="L3299" s="4"/>
      <c r="M3299" s="37"/>
      <c r="N3299" s="4"/>
    </row>
    <row r="3300" spans="8:8">
      <c r="L3300" s="4"/>
      <c r="M3300" s="37"/>
      <c r="N3300" s="4"/>
    </row>
    <row r="3301" spans="8:8">
      <c r="L3301" s="4"/>
      <c r="M3301" s="37"/>
      <c r="N3301" s="4"/>
    </row>
    <row r="3302" spans="8:8">
      <c r="L3302" s="4"/>
      <c r="M3302" s="37"/>
      <c r="N3302" s="4"/>
    </row>
    <row r="3303" spans="8:8">
      <c r="L3303" s="4"/>
      <c r="M3303" s="37"/>
      <c r="N3303" s="4"/>
    </row>
    <row r="3304" spans="8:8">
      <c r="L3304" s="4"/>
      <c r="M3304" s="37"/>
      <c r="N3304" s="4"/>
    </row>
    <row r="3305" spans="8:8">
      <c r="L3305" s="4"/>
      <c r="M3305" s="37"/>
      <c r="N3305" s="4"/>
    </row>
    <row r="3306" spans="8:8">
      <c r="L3306" s="4"/>
      <c r="M3306" s="37"/>
      <c r="N3306" s="4"/>
    </row>
    <row r="3307" spans="8:8">
      <c r="L3307" s="4"/>
      <c r="M3307" s="37"/>
      <c r="N3307" s="4"/>
    </row>
    <row r="3308" spans="8:8">
      <c r="L3308" s="4"/>
      <c r="M3308" s="37"/>
      <c r="N3308" s="4"/>
    </row>
    <row r="3309" spans="8:8">
      <c r="L3309" s="4"/>
      <c r="M3309" s="37"/>
      <c r="N3309" s="4"/>
    </row>
    <row r="3310" spans="8:8">
      <c r="L3310" s="4"/>
      <c r="M3310" s="37"/>
      <c r="N3310" s="4"/>
    </row>
    <row r="3311" spans="8:8">
      <c r="L3311" s="4"/>
      <c r="M3311" s="37"/>
      <c r="N3311" s="4"/>
    </row>
    <row r="3312" spans="8:8">
      <c r="L3312" s="4"/>
      <c r="M3312" s="37"/>
      <c r="N3312" s="4"/>
    </row>
    <row r="3313" spans="8:8">
      <c r="L3313" s="4"/>
      <c r="M3313" s="37"/>
      <c r="N3313" s="4"/>
    </row>
    <row r="3314" spans="8:8">
      <c r="L3314" s="4"/>
      <c r="M3314" s="37"/>
      <c r="N3314" s="4"/>
    </row>
    <row r="3315" spans="8:8">
      <c r="L3315" s="4"/>
      <c r="M3315" s="37"/>
      <c r="N3315" s="4"/>
    </row>
    <row r="3316" spans="8:8">
      <c r="L3316" s="4"/>
      <c r="M3316" s="37"/>
      <c r="N3316" s="4"/>
    </row>
    <row r="3317" spans="8:8">
      <c r="L3317" s="4"/>
      <c r="M3317" s="37"/>
      <c r="N3317" s="4"/>
    </row>
    <row r="3318" spans="8:8">
      <c r="L3318" s="4"/>
      <c r="M3318" s="37"/>
      <c r="N3318" s="4"/>
    </row>
    <row r="3319" spans="8:8">
      <c r="L3319" s="4"/>
      <c r="M3319" s="37"/>
      <c r="N3319" s="4"/>
    </row>
    <row r="3320" spans="8:8">
      <c r="L3320" s="4"/>
      <c r="M3320" s="37"/>
      <c r="N3320" s="4"/>
    </row>
    <row r="3321" spans="8:8">
      <c r="L3321" s="4"/>
      <c r="M3321" s="37"/>
      <c r="N3321" s="4"/>
    </row>
    <row r="3322" spans="8:8">
      <c r="L3322" s="4"/>
      <c r="M3322" s="37"/>
      <c r="N3322" s="4"/>
    </row>
    <row r="3323" spans="8:8">
      <c r="L3323" s="4"/>
      <c r="M3323" s="37"/>
      <c r="N3323" s="4"/>
    </row>
    <row r="3324" spans="8:8">
      <c r="L3324" s="4"/>
      <c r="M3324" s="37"/>
      <c r="N3324" s="4"/>
    </row>
    <row r="3325" spans="8:8">
      <c r="L3325" s="4"/>
      <c r="M3325" s="37"/>
      <c r="N3325" s="4"/>
    </row>
    <row r="3326" spans="8:8">
      <c r="L3326" s="4"/>
      <c r="M3326" s="37"/>
      <c r="N3326" s="4"/>
    </row>
    <row r="3327" spans="8:8">
      <c r="L3327" s="4"/>
      <c r="M3327" s="37"/>
      <c r="N3327" s="4"/>
    </row>
    <row r="3328" spans="8:8">
      <c r="L3328" s="4"/>
      <c r="M3328" s="37"/>
      <c r="N3328" s="4"/>
    </row>
    <row r="3329" spans="8:8">
      <c r="L3329" s="4"/>
      <c r="M3329" s="37"/>
      <c r="N3329" s="4"/>
    </row>
    <row r="3330" spans="8:8">
      <c r="L3330" s="4"/>
      <c r="M3330" s="37"/>
      <c r="N3330" s="4"/>
    </row>
    <row r="3331" spans="8:8">
      <c r="L3331" s="4"/>
      <c r="M3331" s="37"/>
      <c r="N3331" s="4"/>
    </row>
    <row r="3332" spans="8:8">
      <c r="L3332" s="4"/>
      <c r="M3332" s="37"/>
      <c r="N3332" s="4"/>
    </row>
    <row r="3333" spans="8:8">
      <c r="L3333" s="4"/>
      <c r="M3333" s="37"/>
      <c r="N3333" s="4"/>
    </row>
    <row r="3334" spans="8:8">
      <c r="L3334" s="4"/>
      <c r="M3334" s="37"/>
      <c r="N3334" s="4"/>
    </row>
    <row r="3335" spans="8:8">
      <c r="L3335" s="4"/>
      <c r="M3335" s="37"/>
      <c r="N3335" s="4"/>
    </row>
    <row r="3336" spans="8:8">
      <c r="L3336" s="4"/>
      <c r="M3336" s="37"/>
      <c r="N3336" s="4"/>
    </row>
    <row r="3337" spans="8:8">
      <c r="L3337" s="4"/>
      <c r="M3337" s="37"/>
      <c r="N3337" s="4"/>
    </row>
    <row r="3338" spans="8:8">
      <c r="L3338" s="4"/>
      <c r="M3338" s="37"/>
      <c r="N3338" s="4"/>
    </row>
    <row r="3339" spans="8:8">
      <c r="L3339" s="4"/>
      <c r="M3339" s="37"/>
      <c r="N3339" s="4"/>
    </row>
    <row r="3340" spans="8:8">
      <c r="L3340" s="4"/>
      <c r="M3340" s="37"/>
      <c r="N3340" s="4"/>
    </row>
    <row r="3341" spans="8:8">
      <c r="L3341" s="4"/>
      <c r="M3341" s="37"/>
      <c r="N3341" s="4"/>
    </row>
    <row r="3342" spans="8:8">
      <c r="L3342" s="4"/>
      <c r="M3342" s="37"/>
      <c r="N3342" s="4"/>
    </row>
    <row r="3343" spans="8:8">
      <c r="L3343" s="4"/>
      <c r="M3343" s="37"/>
      <c r="N3343" s="4"/>
    </row>
    <row r="3344" spans="8:8">
      <c r="L3344" s="4"/>
      <c r="M3344" s="37"/>
      <c r="N3344" s="4"/>
    </row>
    <row r="3345" spans="8:8">
      <c r="L3345" s="4"/>
      <c r="M3345" s="37"/>
      <c r="N3345" s="4"/>
    </row>
    <row r="3346" spans="8:8">
      <c r="L3346" s="4"/>
      <c r="M3346" s="37"/>
      <c r="N3346" s="4"/>
    </row>
    <row r="3347" spans="8:8">
      <c r="L3347" s="4"/>
      <c r="M3347" s="37"/>
      <c r="N3347" s="4"/>
    </row>
    <row r="3348" spans="8:8">
      <c r="L3348" s="4"/>
      <c r="M3348" s="37"/>
      <c r="N3348" s="4"/>
    </row>
    <row r="3349" spans="8:8">
      <c r="L3349" s="4"/>
      <c r="M3349" s="37"/>
      <c r="N3349" s="4"/>
    </row>
    <row r="3350" spans="8:8">
      <c r="L3350" s="4"/>
      <c r="M3350" s="37"/>
      <c r="N3350" s="4"/>
    </row>
    <row r="3351" spans="8:8">
      <c r="L3351" s="4"/>
      <c r="M3351" s="37"/>
      <c r="N3351" s="4"/>
    </row>
    <row r="3352" spans="8:8">
      <c r="L3352" s="4"/>
      <c r="M3352" s="37"/>
      <c r="N3352" s="4"/>
    </row>
    <row r="3353" spans="8:8">
      <c r="L3353" s="4"/>
      <c r="M3353" s="37"/>
      <c r="N3353" s="4"/>
    </row>
    <row r="3354" spans="8:8">
      <c r="L3354" s="4"/>
      <c r="M3354" s="37"/>
      <c r="N3354" s="4"/>
    </row>
    <row r="3355" spans="8:8">
      <c r="L3355" s="4"/>
      <c r="M3355" s="37"/>
      <c r="N3355" s="4"/>
    </row>
    <row r="3356" spans="8:8">
      <c r="L3356" s="4"/>
      <c r="M3356" s="37"/>
      <c r="N3356" s="4"/>
    </row>
    <row r="3357" spans="8:8">
      <c r="L3357" s="4"/>
      <c r="M3357" s="37"/>
      <c r="N3357" s="4"/>
    </row>
    <row r="3358" spans="8:8">
      <c r="L3358" s="4"/>
      <c r="M3358" s="37"/>
      <c r="N3358" s="4"/>
    </row>
    <row r="3359" spans="8:8">
      <c r="L3359" s="4"/>
      <c r="M3359" s="37"/>
      <c r="N3359" s="4"/>
    </row>
    <row r="3360" spans="8:8">
      <c r="L3360" s="4"/>
      <c r="M3360" s="37"/>
      <c r="N3360" s="4"/>
    </row>
    <row r="3361" spans="8:8">
      <c r="L3361" s="4"/>
      <c r="M3361" s="37"/>
      <c r="N3361" s="4"/>
    </row>
    <row r="3362" spans="8:8">
      <c r="L3362" s="4"/>
      <c r="M3362" s="37"/>
      <c r="N3362" s="4"/>
    </row>
    <row r="3363" spans="8:8">
      <c r="L3363" s="4"/>
      <c r="M3363" s="37"/>
      <c r="N3363" s="4"/>
    </row>
    <row r="3364" spans="8:8">
      <c r="L3364" s="4"/>
      <c r="M3364" s="37"/>
      <c r="N3364" s="4"/>
    </row>
    <row r="3365" spans="8:8">
      <c r="L3365" s="4"/>
      <c r="M3365" s="37"/>
      <c r="N3365" s="4"/>
    </row>
    <row r="3366" spans="8:8">
      <c r="L3366" s="4"/>
      <c r="M3366" s="37"/>
      <c r="N3366" s="4"/>
    </row>
    <row r="3367" spans="8:8">
      <c r="L3367" s="4"/>
      <c r="M3367" s="37"/>
      <c r="N3367" s="4"/>
    </row>
    <row r="3368" spans="8:8">
      <c r="L3368" s="4"/>
      <c r="M3368" s="37"/>
      <c r="N3368" s="4"/>
    </row>
    <row r="3369" spans="8:8">
      <c r="L3369" s="4"/>
      <c r="M3369" s="37"/>
      <c r="N3369" s="4"/>
    </row>
    <row r="3370" spans="8:8">
      <c r="L3370" s="4"/>
      <c r="M3370" s="37"/>
      <c r="N3370" s="4"/>
    </row>
    <row r="3371" spans="8:8">
      <c r="L3371" s="4"/>
      <c r="M3371" s="37"/>
      <c r="N3371" s="4"/>
    </row>
    <row r="3372" spans="8:8">
      <c r="L3372" s="4"/>
      <c r="M3372" s="37"/>
      <c r="N3372" s="4"/>
    </row>
    <row r="3373" spans="8:8">
      <c r="L3373" s="4"/>
      <c r="M3373" s="37"/>
      <c r="N3373" s="4"/>
    </row>
    <row r="3374" spans="8:8">
      <c r="L3374" s="4"/>
      <c r="M3374" s="37"/>
      <c r="N3374" s="4"/>
    </row>
    <row r="3375" spans="8:8">
      <c r="L3375" s="4"/>
      <c r="M3375" s="37"/>
      <c r="N3375" s="4"/>
    </row>
    <row r="3376" spans="8:8">
      <c r="L3376" s="4"/>
      <c r="M3376" s="37"/>
      <c r="N3376" s="4"/>
    </row>
    <row r="3377" spans="8:8">
      <c r="L3377" s="4"/>
      <c r="M3377" s="37"/>
      <c r="N3377" s="4"/>
    </row>
    <row r="3378" spans="8:8">
      <c r="L3378" s="4"/>
      <c r="M3378" s="37"/>
      <c r="N3378" s="4"/>
    </row>
    <row r="3379" spans="8:8">
      <c r="L3379" s="4"/>
      <c r="M3379" s="37"/>
      <c r="N3379" s="4"/>
    </row>
    <row r="3380" spans="8:8">
      <c r="L3380" s="4"/>
      <c r="M3380" s="37"/>
      <c r="N3380" s="4"/>
    </row>
    <row r="3381" spans="8:8">
      <c r="L3381" s="4"/>
      <c r="M3381" s="37"/>
      <c r="N3381" s="4"/>
    </row>
    <row r="3382" spans="8:8">
      <c r="L3382" s="4"/>
      <c r="M3382" s="37"/>
      <c r="N3382" s="4"/>
    </row>
    <row r="3383" spans="8:8">
      <c r="L3383" s="4"/>
      <c r="M3383" s="37"/>
      <c r="N3383" s="4"/>
    </row>
    <row r="3384" spans="8:8">
      <c r="L3384" s="4"/>
      <c r="M3384" s="37"/>
      <c r="N3384" s="4"/>
    </row>
    <row r="3385" spans="8:8">
      <c r="L3385" s="4"/>
      <c r="M3385" s="37"/>
      <c r="N3385" s="4"/>
    </row>
    <row r="3386" spans="8:8">
      <c r="L3386" s="4"/>
      <c r="M3386" s="37"/>
      <c r="N3386" s="4"/>
    </row>
    <row r="3387" spans="8:8">
      <c r="L3387" s="4"/>
      <c r="M3387" s="37"/>
      <c r="N3387" s="4"/>
    </row>
    <row r="3388" spans="8:8">
      <c r="L3388" s="4"/>
      <c r="M3388" s="37"/>
      <c r="N3388" s="4"/>
    </row>
    <row r="3389" spans="8:8">
      <c r="L3389" s="4"/>
      <c r="M3389" s="37"/>
      <c r="N3389" s="4"/>
    </row>
    <row r="3390" spans="8:8">
      <c r="L3390" s="4"/>
      <c r="M3390" s="37"/>
      <c r="N3390" s="4"/>
    </row>
    <row r="3391" spans="8:8">
      <c r="L3391" s="4"/>
      <c r="M3391" s="37"/>
      <c r="N3391" s="4"/>
    </row>
    <row r="3392" spans="8:8">
      <c r="L3392" s="4"/>
      <c r="M3392" s="37"/>
      <c r="N3392" s="4"/>
    </row>
    <row r="3393" spans="8:8">
      <c r="L3393" s="4"/>
      <c r="M3393" s="37"/>
      <c r="N3393" s="4"/>
    </row>
    <row r="3394" spans="8:8">
      <c r="L3394" s="4"/>
      <c r="M3394" s="37"/>
      <c r="N3394" s="4"/>
    </row>
    <row r="3395" spans="8:8">
      <c r="L3395" s="4"/>
      <c r="M3395" s="37"/>
      <c r="N3395" s="4"/>
    </row>
    <row r="3396" spans="8:8">
      <c r="L3396" s="4"/>
      <c r="M3396" s="37"/>
      <c r="N3396" s="4"/>
    </row>
    <row r="3397" spans="8:8">
      <c r="L3397" s="4"/>
      <c r="M3397" s="37"/>
      <c r="N3397" s="4"/>
    </row>
    <row r="3398" spans="8:8">
      <c r="L3398" s="4"/>
      <c r="M3398" s="37"/>
      <c r="N3398" s="4"/>
    </row>
    <row r="3399" spans="8:8">
      <c r="L3399" s="4"/>
      <c r="M3399" s="37"/>
      <c r="N3399" s="4"/>
    </row>
    <row r="3400" spans="8:8">
      <c r="L3400" s="4"/>
      <c r="M3400" s="37"/>
      <c r="N3400" s="4"/>
    </row>
    <row r="3401" spans="8:8">
      <c r="L3401" s="4"/>
      <c r="M3401" s="37"/>
      <c r="N3401" s="4"/>
    </row>
    <row r="3402" spans="8:8">
      <c r="L3402" s="4"/>
      <c r="M3402" s="37"/>
      <c r="N3402" s="4"/>
    </row>
    <row r="3403" spans="8:8">
      <c r="L3403" s="4"/>
      <c r="M3403" s="37"/>
      <c r="N3403" s="4"/>
    </row>
    <row r="3404" spans="8:8">
      <c r="L3404" s="4"/>
      <c r="M3404" s="37"/>
      <c r="N3404" s="4"/>
    </row>
    <row r="3405" spans="8:8">
      <c r="L3405" s="4"/>
      <c r="M3405" s="37"/>
      <c r="N3405" s="4"/>
    </row>
    <row r="3406" spans="8:8">
      <c r="L3406" s="4"/>
      <c r="M3406" s="37"/>
      <c r="N3406" s="4"/>
    </row>
    <row r="3407" spans="8:8">
      <c r="L3407" s="4"/>
      <c r="M3407" s="37"/>
      <c r="N3407" s="4"/>
    </row>
    <row r="3408" spans="8:8">
      <c r="L3408" s="4"/>
      <c r="M3408" s="37"/>
      <c r="N3408" s="4"/>
    </row>
    <row r="3409" spans="8:8">
      <c r="L3409" s="4"/>
      <c r="M3409" s="37"/>
      <c r="N3409" s="4"/>
    </row>
    <row r="3410" spans="8:8">
      <c r="L3410" s="4"/>
      <c r="M3410" s="37"/>
      <c r="N3410" s="4"/>
    </row>
    <row r="3411" spans="8:8">
      <c r="L3411" s="4"/>
      <c r="M3411" s="37"/>
      <c r="N3411" s="4"/>
    </row>
    <row r="3412" spans="8:8">
      <c r="L3412" s="4"/>
      <c r="M3412" s="37"/>
      <c r="N3412" s="4"/>
    </row>
    <row r="3413" spans="8:8">
      <c r="L3413" s="4"/>
      <c r="M3413" s="37"/>
      <c r="N3413" s="4"/>
    </row>
    <row r="3414" spans="8:8">
      <c r="L3414" s="4"/>
      <c r="M3414" s="37"/>
      <c r="N3414" s="4"/>
    </row>
    <row r="3415" spans="8:8">
      <c r="L3415" s="4"/>
      <c r="M3415" s="37"/>
      <c r="N3415" s="4"/>
    </row>
    <row r="3416" spans="8:8">
      <c r="L3416" s="4"/>
      <c r="M3416" s="37"/>
      <c r="N3416" s="4"/>
    </row>
    <row r="3417" spans="8:8">
      <c r="L3417" s="4"/>
      <c r="M3417" s="37"/>
      <c r="N3417" s="4"/>
    </row>
    <row r="3418" spans="8:8">
      <c r="L3418" s="4"/>
      <c r="M3418" s="37"/>
      <c r="N3418" s="4"/>
    </row>
    <row r="3419" spans="8:8">
      <c r="L3419" s="4"/>
      <c r="M3419" s="37"/>
      <c r="N3419" s="4"/>
    </row>
    <row r="3420" spans="8:8">
      <c r="L3420" s="4"/>
      <c r="M3420" s="37"/>
      <c r="N3420" s="4"/>
    </row>
    <row r="3421" spans="8:8">
      <c r="L3421" s="4"/>
      <c r="M3421" s="37"/>
      <c r="N3421" s="4"/>
    </row>
    <row r="3422" spans="8:8">
      <c r="L3422" s="4"/>
      <c r="M3422" s="37"/>
      <c r="N3422" s="4"/>
    </row>
    <row r="3423" spans="8:8">
      <c r="L3423" s="4"/>
      <c r="M3423" s="37"/>
      <c r="N3423" s="4"/>
    </row>
    <row r="3424" spans="8:8">
      <c r="L3424" s="4"/>
      <c r="M3424" s="37"/>
      <c r="N3424" s="4"/>
    </row>
    <row r="3425" spans="8:8">
      <c r="L3425" s="4"/>
      <c r="M3425" s="37"/>
      <c r="N3425" s="4"/>
    </row>
    <row r="3426" spans="8:8">
      <c r="L3426" s="4"/>
      <c r="M3426" s="37"/>
      <c r="N3426" s="4"/>
    </row>
    <row r="3427" spans="8:8">
      <c r="L3427" s="4"/>
      <c r="M3427" s="37"/>
      <c r="N3427" s="4"/>
    </row>
    <row r="3428" spans="8:8">
      <c r="L3428" s="4"/>
      <c r="M3428" s="37"/>
      <c r="N3428" s="4"/>
    </row>
    <row r="3429" spans="8:8">
      <c r="L3429" s="4"/>
      <c r="M3429" s="37"/>
      <c r="N3429" s="4"/>
    </row>
    <row r="3430" spans="8:8">
      <c r="L3430" s="4"/>
      <c r="M3430" s="37"/>
      <c r="N3430" s="4"/>
    </row>
    <row r="3431" spans="8:8">
      <c r="L3431" s="4"/>
      <c r="M3431" s="37"/>
      <c r="N3431" s="4"/>
    </row>
    <row r="3432" spans="8:8">
      <c r="L3432" s="4"/>
      <c r="M3432" s="37"/>
      <c r="N3432" s="4"/>
    </row>
    <row r="3433" spans="8:8">
      <c r="L3433" s="4"/>
      <c r="M3433" s="37"/>
      <c r="N3433" s="4"/>
    </row>
    <row r="3434" spans="8:8">
      <c r="L3434" s="4"/>
      <c r="M3434" s="37"/>
      <c r="N3434" s="4"/>
    </row>
    <row r="3435" spans="8:8">
      <c r="L3435" s="4"/>
      <c r="M3435" s="37"/>
      <c r="N3435" s="4"/>
    </row>
    <row r="3436" spans="8:8">
      <c r="L3436" s="4"/>
      <c r="M3436" s="37"/>
      <c r="N3436" s="4"/>
    </row>
    <row r="3437" spans="8:8">
      <c r="L3437" s="4"/>
      <c r="M3437" s="37"/>
      <c r="N3437" s="4"/>
    </row>
    <row r="3438" spans="8:8">
      <c r="L3438" s="4"/>
      <c r="M3438" s="37"/>
      <c r="N3438" s="4"/>
    </row>
    <row r="3439" spans="8:8">
      <c r="L3439" s="4"/>
      <c r="M3439" s="37"/>
      <c r="N3439" s="4"/>
    </row>
    <row r="3440" spans="8:8">
      <c r="L3440" s="4"/>
      <c r="M3440" s="37"/>
      <c r="N3440" s="4"/>
    </row>
    <row r="3441" spans="8:8">
      <c r="L3441" s="4"/>
      <c r="M3441" s="37"/>
      <c r="N3441" s="4"/>
    </row>
    <row r="3442" spans="8:8">
      <c r="L3442" s="4"/>
      <c r="M3442" s="37"/>
      <c r="N3442" s="4"/>
    </row>
    <row r="3443" spans="8:8">
      <c r="L3443" s="4"/>
      <c r="M3443" s="37"/>
      <c r="N3443" s="4"/>
    </row>
    <row r="3444" spans="8:8">
      <c r="L3444" s="4"/>
      <c r="M3444" s="37"/>
      <c r="N3444" s="4"/>
    </row>
    <row r="3445" spans="8:8">
      <c r="L3445" s="4"/>
      <c r="M3445" s="37"/>
      <c r="N3445" s="4"/>
    </row>
    <row r="3446" spans="8:8">
      <c r="L3446" s="4"/>
      <c r="M3446" s="37"/>
      <c r="N3446" s="4"/>
    </row>
    <row r="3447" spans="8:8">
      <c r="L3447" s="4"/>
      <c r="M3447" s="37"/>
      <c r="N3447" s="4"/>
    </row>
    <row r="3448" spans="8:8">
      <c r="L3448" s="4"/>
      <c r="M3448" s="37"/>
      <c r="N3448" s="4"/>
    </row>
    <row r="3449" spans="8:8">
      <c r="L3449" s="4"/>
      <c r="M3449" s="37"/>
      <c r="N3449" s="4"/>
    </row>
    <row r="3450" spans="8:8">
      <c r="L3450" s="4"/>
      <c r="M3450" s="37"/>
      <c r="N3450" s="4"/>
    </row>
    <row r="3451" spans="8:8">
      <c r="L3451" s="4"/>
      <c r="M3451" s="37"/>
      <c r="N3451" s="4"/>
    </row>
    <row r="3452" spans="8:8">
      <c r="M3452" s="37"/>
    </row>
    <row r="3453" spans="8:8">
      <c r="M3453" s="37"/>
    </row>
  </sheetData>
  <autoFilter ref="A5:GZ177">
    <filterColumn colId="0" showButton="1"/>
  </autoFilter>
  <mergeCells count="14">
    <mergeCell ref="A2:AA2"/>
    <mergeCell ref="A4:A5"/>
    <mergeCell ref="V4:V5"/>
    <mergeCell ref="T4:T5"/>
    <mergeCell ref="N4:P4"/>
    <mergeCell ref="B4:B5"/>
    <mergeCell ref="Z4:Z5"/>
    <mergeCell ref="X4:X5"/>
    <mergeCell ref="U4:U5"/>
    <mergeCell ref="AA4:AA5"/>
    <mergeCell ref="C4:M4"/>
    <mergeCell ref="Y4:Y5"/>
    <mergeCell ref="Q4:S4"/>
    <mergeCell ref="W4:W5"/>
  </mergeCells>
  <pageMargins left="0.196527777777778" right="0.196527777777778" top="0.196527777777778" bottom="0.393055555555556" header="0.236111111111111" footer="0.0784722222222222"/>
  <pageSetup paperSize="8" scale="66" orientation="landscape"/>
  <headerFooter>
    <oddFooter>&amp;C第 &amp;P 页，共 &amp;N 页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HT3454"/>
  <sheetViews>
    <sheetView workbookViewId="0" showZeros="0">
      <pane xSplit="2" ySplit="6" topLeftCell="C7" state="frozen" activePane="bottomRight"/>
      <selection pane="bottomRight" activeCell="A1" sqref="A1"/>
    </sheetView>
  </sheetViews>
  <sheetFormatPr defaultRowHeight="14.25" defaultColWidth="10"/>
  <cols>
    <col min="1" max="1" customWidth="1" width="16.570312" style="1"/>
    <col min="2" max="2" customWidth="1" width="14.285156" style="2"/>
    <col min="3" max="3" customWidth="1" width="13.425781" style="2"/>
    <col min="4" max="4" customWidth="1" width="12.5703125" style="2"/>
    <col min="5" max="5" customWidth="1" width="12.425781" style="2"/>
    <col min="6" max="6" customWidth="1" width="12.285156" style="2"/>
    <col min="7" max="7" customWidth="1" width="12.0" style="2"/>
    <col min="8" max="8" customWidth="1" width="12.5703125" style="2"/>
    <col min="9" max="9" customWidth="1" width="12.855469" style="2"/>
    <col min="10" max="10" customWidth="1" width="13.140625" style="2"/>
    <col min="11" max="11" customWidth="1" width="9.855469" style="2"/>
    <col min="12" max="12" customWidth="1" width="10.425781" style="2"/>
    <col min="13" max="13" customWidth="1" width="9.425781" style="3"/>
    <col min="14" max="14" customWidth="1" width="12.425781" style="2"/>
    <col min="15" max="15" customWidth="1" width="12.140625" style="2"/>
    <col min="16" max="16" customWidth="1" width="12.7109375" style="4"/>
    <col min="17" max="20" customWidth="1" width="10.0" style="4"/>
    <col min="21" max="21" customWidth="1" width="10.0" style="2"/>
    <col min="22" max="22" customWidth="1" width="10.0" style="4"/>
    <col min="23" max="23" customWidth="1" width="13.425781" style="4"/>
    <col min="24" max="24" customWidth="1" width="13.140625" style="4"/>
    <col min="25" max="25" customWidth="1" width="12.5703125" style="4"/>
    <col min="26" max="27" customWidth="1" width="11.425781" style="2"/>
    <col min="28" max="28" customWidth="1" width="10.0" style="2"/>
    <col min="29" max="29" customWidth="1" width="9.425781" style="2"/>
    <col min="30" max="30" customWidth="1" width="12.7109375" style="2"/>
    <col min="31" max="31" customWidth="1" width="12.285156" style="2"/>
    <col min="32" max="32" customWidth="1" width="10.5703125" style="2"/>
    <col min="33" max="34" customWidth="1" width="9.5703125" style="2"/>
    <col min="35" max="35" customWidth="1" width="8.855469" style="2"/>
    <col min="36" max="36" customWidth="1" width="10.285156" style="2"/>
    <col min="37" max="37" customWidth="1" width="8.425781" style="2"/>
    <col min="38" max="38" customWidth="1" width="8.140625" style="2"/>
    <col min="39" max="39" customWidth="1" width="9.7109375" style="2"/>
    <col min="40" max="40" customWidth="1" width="8.285156" style="2"/>
    <col min="41" max="41" customWidth="1" width="8.140625" style="2"/>
    <col min="42" max="42" customWidth="1" width="8.0" style="2"/>
    <col min="43" max="43" customWidth="1" width="9.425781" style="2"/>
    <col min="44" max="45" customWidth="1" width="9.7109375" style="2"/>
    <col min="46" max="46" customWidth="1" width="9.285156" style="2"/>
    <col min="47" max="16384" customWidth="0" width="10.285156" style="4"/>
  </cols>
  <sheetData>
    <row r="1" spans="8:8" s="4" ht="18.0" customFormat="1" customHeight="1">
      <c r="A1" s="5" t="s">
        <v>203</v>
      </c>
      <c r="B1" s="6"/>
      <c r="C1" s="6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  <c r="N1" s="2"/>
      <c r="O1" s="2"/>
      <c r="U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8:8" s="4" ht="30.75" customFormat="1" customHeight="1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8:8" s="4" ht="27.0" customFormat="1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8"/>
      <c r="P3" s="8"/>
      <c r="Q3" s="8"/>
      <c r="R3" s="8"/>
      <c r="S3" s="8"/>
      <c r="T3" s="8"/>
      <c r="U3" s="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K3" s="10"/>
      <c r="AL3" s="10"/>
      <c r="AM3" s="10"/>
      <c r="AN3" s="10"/>
      <c r="AO3" s="10"/>
      <c r="AP3" s="10"/>
      <c r="AQ3" s="10"/>
      <c r="AR3" s="10"/>
      <c r="AS3" s="10" t="s">
        <v>3</v>
      </c>
    </row>
    <row r="4" spans="8:8" s="11" ht="25.5" customFormat="1" customHeight="1">
      <c r="A4" s="12" t="s">
        <v>204</v>
      </c>
      <c r="B4" s="38" t="s">
        <v>5</v>
      </c>
      <c r="C4" s="39" t="s">
        <v>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7</v>
      </c>
      <c r="O4" s="40"/>
      <c r="P4" s="40"/>
      <c r="Q4" s="40"/>
      <c r="R4" s="40"/>
      <c r="S4" s="40"/>
      <c r="T4" s="40"/>
      <c r="U4" s="40"/>
      <c r="V4" s="40"/>
      <c r="W4" s="38" t="s">
        <v>8</v>
      </c>
      <c r="X4" s="40"/>
      <c r="Y4" s="40"/>
      <c r="Z4" s="41" t="s">
        <v>9</v>
      </c>
      <c r="AA4" s="41" t="s">
        <v>10</v>
      </c>
      <c r="AB4" s="41" t="s">
        <v>11</v>
      </c>
      <c r="AC4" s="13" t="s">
        <v>12</v>
      </c>
      <c r="AD4" s="13" t="s">
        <v>13</v>
      </c>
      <c r="AE4" s="13" t="s">
        <v>14</v>
      </c>
      <c r="AF4" s="13"/>
      <c r="AG4" s="13"/>
      <c r="AH4" s="13"/>
      <c r="AI4" s="13"/>
      <c r="AJ4" s="42" t="s">
        <v>15</v>
      </c>
      <c r="AK4" s="41"/>
      <c r="AL4" s="41"/>
      <c r="AM4" s="41"/>
      <c r="AN4" s="41"/>
      <c r="AO4" s="41"/>
      <c r="AP4" s="41"/>
      <c r="AQ4" s="41"/>
      <c r="AR4" s="41"/>
      <c r="AS4" s="43"/>
      <c r="AT4" s="44" t="s">
        <v>16</v>
      </c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</row>
    <row r="5" spans="8:8" s="11" ht="25.5" customFormat="1" customHeight="1">
      <c r="A5" s="12"/>
      <c r="B5" s="38"/>
      <c r="C5" s="45" t="s">
        <v>17</v>
      </c>
      <c r="D5" s="45" t="s">
        <v>18</v>
      </c>
      <c r="E5" s="45" t="s">
        <v>19</v>
      </c>
      <c r="F5" s="45" t="s">
        <v>20</v>
      </c>
      <c r="G5" s="45" t="s">
        <v>21</v>
      </c>
      <c r="H5" s="45" t="s">
        <v>22</v>
      </c>
      <c r="I5" s="45" t="s">
        <v>23</v>
      </c>
      <c r="J5" s="45" t="s">
        <v>24</v>
      </c>
      <c r="K5" s="45" t="s">
        <v>25</v>
      </c>
      <c r="L5" s="45" t="s">
        <v>26</v>
      </c>
      <c r="M5" s="46" t="s">
        <v>27</v>
      </c>
      <c r="N5" s="13" t="s">
        <v>17</v>
      </c>
      <c r="O5" s="38" t="s">
        <v>28</v>
      </c>
      <c r="P5" s="40"/>
      <c r="Q5" s="40"/>
      <c r="R5" s="40"/>
      <c r="S5" s="40"/>
      <c r="T5" s="40"/>
      <c r="U5" s="47"/>
      <c r="V5" s="13" t="s">
        <v>29</v>
      </c>
      <c r="W5" s="13" t="s">
        <v>17</v>
      </c>
      <c r="X5" s="13" t="s">
        <v>30</v>
      </c>
      <c r="Y5" s="13" t="s">
        <v>31</v>
      </c>
      <c r="Z5" s="48"/>
      <c r="AA5" s="48"/>
      <c r="AB5" s="48"/>
      <c r="AC5" s="13"/>
      <c r="AD5" s="38"/>
      <c r="AE5" s="13" t="s">
        <v>17</v>
      </c>
      <c r="AF5" s="13" t="s">
        <v>205</v>
      </c>
      <c r="AG5" s="13" t="s">
        <v>206</v>
      </c>
      <c r="AH5" s="13" t="s">
        <v>207</v>
      </c>
      <c r="AI5" s="13" t="s">
        <v>208</v>
      </c>
      <c r="AJ5" s="13" t="s">
        <v>17</v>
      </c>
      <c r="AK5" s="13" t="s">
        <v>209</v>
      </c>
      <c r="AL5" s="13" t="s">
        <v>210</v>
      </c>
      <c r="AM5" s="13" t="s">
        <v>211</v>
      </c>
      <c r="AN5" s="13" t="s">
        <v>212</v>
      </c>
      <c r="AO5" s="13" t="s">
        <v>213</v>
      </c>
      <c r="AP5" s="13" t="s">
        <v>214</v>
      </c>
      <c r="AQ5" s="13" t="s">
        <v>215</v>
      </c>
      <c r="AR5" s="13" t="s">
        <v>216</v>
      </c>
      <c r="AS5" s="13" t="s">
        <v>217</v>
      </c>
      <c r="AT5" s="49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</row>
    <row r="6" spans="8:8" s="11" ht="93.0" customFormat="1" customHeight="1">
      <c r="A6" s="12"/>
      <c r="B6" s="38"/>
      <c r="C6" s="13"/>
      <c r="D6" s="13"/>
      <c r="E6" s="13"/>
      <c r="F6" s="13"/>
      <c r="G6" s="13"/>
      <c r="H6" s="13"/>
      <c r="I6" s="13"/>
      <c r="J6" s="13"/>
      <c r="K6" s="13"/>
      <c r="L6" s="13"/>
      <c r="M6" s="38"/>
      <c r="N6" s="13"/>
      <c r="O6" s="50" t="s">
        <v>17</v>
      </c>
      <c r="P6" s="51" t="s">
        <v>218</v>
      </c>
      <c r="Q6" s="51" t="s">
        <v>219</v>
      </c>
      <c r="R6" s="51" t="s">
        <v>220</v>
      </c>
      <c r="S6" s="51" t="s">
        <v>221</v>
      </c>
      <c r="T6" s="51" t="s">
        <v>222</v>
      </c>
      <c r="U6" s="51" t="s">
        <v>223</v>
      </c>
      <c r="V6" s="13"/>
      <c r="W6" s="13"/>
      <c r="X6" s="13"/>
      <c r="Y6" s="13"/>
      <c r="Z6" s="48"/>
      <c r="AA6" s="48"/>
      <c r="AB6" s="48"/>
      <c r="AC6" s="13"/>
      <c r="AD6" s="38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52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</row>
    <row r="7" spans="8:8" s="15" ht="35.1" customFormat="1" customHeight="1">
      <c r="A7" s="16" t="s">
        <v>5</v>
      </c>
      <c r="B7" s="17">
        <f t="shared" si="0" ref="B7:V7">B8+B9+B10</f>
        <v>52934.0</v>
      </c>
      <c r="C7" s="17">
        <f t="shared" si="0"/>
        <v>25175.0</v>
      </c>
      <c r="D7" s="17">
        <f t="shared" si="0"/>
        <v>1000.0</v>
      </c>
      <c r="E7" s="17">
        <f t="shared" si="0"/>
        <v>3600.0</v>
      </c>
      <c r="F7" s="17">
        <f t="shared" si="0"/>
        <v>2500.0</v>
      </c>
      <c r="G7" s="17">
        <f t="shared" si="0"/>
        <v>2000.0</v>
      </c>
      <c r="H7" s="17">
        <f t="shared" si="0"/>
        <v>4300.0</v>
      </c>
      <c r="I7" s="17">
        <f t="shared" si="0"/>
        <v>7200.0</v>
      </c>
      <c r="J7" s="17">
        <f t="shared" si="0"/>
        <v>2850.0</v>
      </c>
      <c r="K7" s="17">
        <f t="shared" si="0"/>
        <v>700.0</v>
      </c>
      <c r="L7" s="17">
        <f t="shared" si="0"/>
        <v>425.0</v>
      </c>
      <c r="M7" s="17">
        <f t="shared" si="0"/>
        <v>600.0</v>
      </c>
      <c r="N7" s="17">
        <f t="shared" si="0"/>
        <v>7393.0</v>
      </c>
      <c r="O7" s="17">
        <f t="shared" si="0"/>
        <v>6513.0</v>
      </c>
      <c r="P7" s="17">
        <f t="shared" si="0"/>
        <v>4507.0</v>
      </c>
      <c r="Q7" s="17">
        <f t="shared" si="0"/>
        <v>870.0</v>
      </c>
      <c r="R7" s="17">
        <f t="shared" si="0"/>
        <v>490.0</v>
      </c>
      <c r="S7" s="17">
        <f t="shared" si="0"/>
        <v>350.0</v>
      </c>
      <c r="T7" s="17">
        <f t="shared" si="0"/>
        <v>117.0</v>
      </c>
      <c r="U7" s="18">
        <f t="shared" si="0"/>
        <v>179.0</v>
      </c>
      <c r="V7" s="17">
        <f t="shared" si="0"/>
        <v>880.0</v>
      </c>
      <c r="W7" s="17">
        <f t="shared" si="1" ref="W7:AT7">W8+W9+W10</f>
        <v>10430.0</v>
      </c>
      <c r="X7" s="17">
        <f t="shared" si="1"/>
        <v>1130.0</v>
      </c>
      <c r="Y7" s="17">
        <f t="shared" si="1"/>
        <v>9300.0</v>
      </c>
      <c r="Z7" s="18">
        <f t="shared" si="1"/>
        <v>500.0</v>
      </c>
      <c r="AA7" s="17">
        <f t="shared" si="1"/>
        <v>450.0</v>
      </c>
      <c r="AB7" s="17">
        <f t="shared" si="1"/>
        <v>450.0</v>
      </c>
      <c r="AC7" s="17">
        <f t="shared" si="1"/>
        <v>100.0</v>
      </c>
      <c r="AD7" s="17">
        <f t="shared" si="1"/>
        <v>6018.0</v>
      </c>
      <c r="AE7" s="17">
        <f t="shared" si="1"/>
        <v>1000.0</v>
      </c>
      <c r="AF7" s="17">
        <f t="shared" si="1"/>
        <v>238.0</v>
      </c>
      <c r="AG7" s="17">
        <f t="shared" si="1"/>
        <v>600.0</v>
      </c>
      <c r="AH7" s="17">
        <f t="shared" si="1"/>
        <v>100.0</v>
      </c>
      <c r="AI7" s="17">
        <f t="shared" si="1"/>
        <v>62.0</v>
      </c>
      <c r="AJ7" s="17">
        <f t="shared" si="1"/>
        <v>868.0</v>
      </c>
      <c r="AK7" s="17">
        <f t="shared" si="1"/>
        <v>75.0</v>
      </c>
      <c r="AL7" s="17">
        <f t="shared" si="1"/>
        <v>32.5</v>
      </c>
      <c r="AM7" s="17">
        <f t="shared" si="1"/>
        <v>110.0</v>
      </c>
      <c r="AN7" s="17">
        <f t="shared" si="1"/>
        <v>30.4</v>
      </c>
      <c r="AO7" s="17">
        <f t="shared" si="1"/>
        <v>72.0</v>
      </c>
      <c r="AP7" s="17">
        <f t="shared" si="1"/>
        <v>78.5</v>
      </c>
      <c r="AQ7" s="17">
        <f t="shared" si="1"/>
        <v>162.6</v>
      </c>
      <c r="AR7" s="17">
        <f t="shared" si="1"/>
        <v>180.0</v>
      </c>
      <c r="AS7" s="17">
        <f t="shared" si="1"/>
        <v>127.0</v>
      </c>
      <c r="AT7" s="17">
        <f t="shared" si="1"/>
        <v>550.0</v>
      </c>
    </row>
    <row r="8" spans="8:8" s="15" ht="35.1" customFormat="1" customHeight="1">
      <c r="A8" s="16" t="s">
        <v>32</v>
      </c>
      <c r="B8" s="17">
        <f t="shared" si="2" ref="B8:K8">B12+B29+B43+B64+B75+B83+B91+B99+B108+B119+B128+B144+B159+B169</f>
        <v>7681.38</v>
      </c>
      <c r="C8" s="17">
        <f t="shared" si="2"/>
        <v>1654.62</v>
      </c>
      <c r="D8" s="17">
        <f t="shared" si="2"/>
        <v>0.0</v>
      </c>
      <c r="E8" s="17">
        <f t="shared" si="2"/>
        <v>0.0</v>
      </c>
      <c r="F8" s="17">
        <f t="shared" si="2"/>
        <v>310.0</v>
      </c>
      <c r="G8" s="17">
        <f t="shared" si="2"/>
        <v>0.0</v>
      </c>
      <c r="H8" s="17">
        <f t="shared" si="2"/>
        <v>965.0</v>
      </c>
      <c r="I8" s="17">
        <f t="shared" si="2"/>
        <v>14.17</v>
      </c>
      <c r="J8" s="17">
        <f t="shared" si="2"/>
        <v>320.0</v>
      </c>
      <c r="K8" s="17">
        <f t="shared" si="2"/>
        <v>0.0</v>
      </c>
      <c r="L8" s="17">
        <f>L12+L29+L128+L144+L159</f>
        <v>45.45</v>
      </c>
      <c r="M8" s="17">
        <v>0.0</v>
      </c>
      <c r="N8" s="17">
        <f>N12+N29+N43+N64+N75+N83+N91+N99+N108+N119+N128+N144+N159+N169</f>
        <v>3973.6200000000003</v>
      </c>
      <c r="O8" s="17">
        <f>O12+O29+O43+O64+O75+O83+O91+O99+O108+O119+O128+O144+O159+O169</f>
        <v>3971.1200000000003</v>
      </c>
      <c r="P8" s="17">
        <f t="shared" si="3" ref="P8:V8">P12+P29+P43+P64+P75+P83+P91+P99+P108+P119+P128+P144+P159+P169</f>
        <v>3199.1200000000003</v>
      </c>
      <c r="Q8" s="17">
        <f t="shared" si="3"/>
        <v>0.0</v>
      </c>
      <c r="R8" s="17">
        <f t="shared" si="3"/>
        <v>490.0</v>
      </c>
      <c r="S8" s="17">
        <f t="shared" si="3"/>
        <v>0.0</v>
      </c>
      <c r="T8" s="17">
        <f t="shared" si="3"/>
        <v>117.0</v>
      </c>
      <c r="U8" s="18">
        <f t="shared" si="3"/>
        <v>165.0</v>
      </c>
      <c r="V8" s="17">
        <f t="shared" si="3"/>
        <v>2.5</v>
      </c>
      <c r="W8" s="17">
        <f t="shared" si="4" ref="W8:AT8">W12+W29+W43+W64+W75+W83+W91+W99+W108+W119+W128+W144+W159+W169</f>
        <v>1300.0</v>
      </c>
      <c r="X8" s="17">
        <f t="shared" si="4"/>
        <v>0.0</v>
      </c>
      <c r="Y8" s="17">
        <f t="shared" si="4"/>
        <v>1300.0</v>
      </c>
      <c r="Z8" s="18">
        <f t="shared" si="4"/>
        <v>0.0</v>
      </c>
      <c r="AA8" s="17">
        <f t="shared" si="4"/>
        <v>220.0</v>
      </c>
      <c r="AB8" s="17">
        <f t="shared" si="4"/>
        <v>0.0</v>
      </c>
      <c r="AC8" s="17">
        <f t="shared" si="4"/>
        <v>0.0</v>
      </c>
      <c r="AD8" s="17">
        <f t="shared" si="4"/>
        <v>0.0</v>
      </c>
      <c r="AE8" s="17">
        <f t="shared" si="4"/>
        <v>238.0</v>
      </c>
      <c r="AF8" s="17">
        <f t="shared" si="4"/>
        <v>238.0</v>
      </c>
      <c r="AG8" s="17">
        <f t="shared" si="4"/>
        <v>0.0</v>
      </c>
      <c r="AH8" s="17">
        <f t="shared" si="4"/>
        <v>0.0</v>
      </c>
      <c r="AI8" s="17">
        <f t="shared" si="4"/>
        <v>0.0</v>
      </c>
      <c r="AJ8" s="17">
        <f t="shared" si="4"/>
        <v>295.14</v>
      </c>
      <c r="AK8" s="17">
        <f t="shared" si="4"/>
        <v>18.3</v>
      </c>
      <c r="AL8" s="17">
        <f t="shared" si="4"/>
        <v>2.3</v>
      </c>
      <c r="AM8" s="17">
        <f t="shared" si="4"/>
        <v>55.0</v>
      </c>
      <c r="AN8" s="17">
        <f t="shared" si="4"/>
        <v>0.0</v>
      </c>
      <c r="AO8" s="17">
        <f t="shared" si="4"/>
        <v>0.0</v>
      </c>
      <c r="AP8" s="17">
        <f t="shared" si="4"/>
        <v>38.5</v>
      </c>
      <c r="AQ8" s="17">
        <f t="shared" si="4"/>
        <v>162.60000000000002</v>
      </c>
      <c r="AR8" s="17">
        <f t="shared" si="4"/>
        <v>18.44</v>
      </c>
      <c r="AS8" s="17">
        <f t="shared" si="4"/>
        <v>0.0</v>
      </c>
      <c r="AT8" s="17">
        <f t="shared" si="4"/>
        <v>0.0</v>
      </c>
    </row>
    <row r="9" spans="8:8" s="15" ht="35.1" customFormat="1" customHeight="1">
      <c r="A9" s="16" t="s">
        <v>33</v>
      </c>
      <c r="B9" s="17">
        <f t="shared" si="5" ref="B9:K9">B13+B30+B44+B65+B76+B84+B92+B100+B109+B120+B129+B145+B160+B170</f>
        <v>12873.69</v>
      </c>
      <c r="C9" s="17">
        <f t="shared" si="5"/>
        <v>4680.56</v>
      </c>
      <c r="D9" s="17">
        <f t="shared" si="5"/>
        <v>199.0</v>
      </c>
      <c r="E9" s="17">
        <f t="shared" si="5"/>
        <v>450.0</v>
      </c>
      <c r="F9" s="17">
        <f t="shared" si="5"/>
        <v>690.0</v>
      </c>
      <c r="G9" s="17">
        <f t="shared" si="5"/>
        <v>200.0</v>
      </c>
      <c r="H9" s="17">
        <f t="shared" si="5"/>
        <v>740.0</v>
      </c>
      <c r="I9" s="17">
        <f t="shared" si="5"/>
        <v>1287.11</v>
      </c>
      <c r="J9" s="17">
        <f t="shared" si="5"/>
        <v>600.0</v>
      </c>
      <c r="K9" s="17">
        <f t="shared" si="5"/>
        <v>100.0</v>
      </c>
      <c r="L9" s="17">
        <f>L13+L30+L145+L160</f>
        <v>114.45</v>
      </c>
      <c r="M9" s="17">
        <f>M13+M30+M44+M65+M76+M84+M92+M100+M109+M120+M129+M145+M160+M170</f>
        <v>300.0</v>
      </c>
      <c r="N9" s="17">
        <f>N13+N30+N44+N65+N76+N84+N92+N100+N109+N120+N129+N145+N160+N170</f>
        <v>940.92</v>
      </c>
      <c r="O9" s="17">
        <f>O13+O30+O44+O65+O76+O84+O92+O100+O109+O120+O129+O145+O160+O170</f>
        <v>774.12</v>
      </c>
      <c r="P9" s="17">
        <f t="shared" si="6" ref="P9:Y9">P13+P30+P44+P65+P76+P84+P92+P100+P109+P120+P129+P145+P160+P170</f>
        <v>398.92</v>
      </c>
      <c r="Q9" s="17">
        <f t="shared" si="6"/>
        <v>260.0</v>
      </c>
      <c r="R9" s="17">
        <f t="shared" si="6"/>
        <v>0.0</v>
      </c>
      <c r="S9" s="17">
        <f t="shared" si="6"/>
        <v>111.2</v>
      </c>
      <c r="T9" s="17">
        <f t="shared" si="6"/>
        <v>0.0</v>
      </c>
      <c r="U9" s="18">
        <f t="shared" si="6"/>
        <v>4.0</v>
      </c>
      <c r="V9" s="17">
        <f t="shared" si="6"/>
        <v>166.8</v>
      </c>
      <c r="W9" s="17">
        <f t="shared" si="7" ref="W9:AT9">W13+W30+W44+W65+W76+W84+W92+W100+W109+W120+W129+W145+W160+W170</f>
        <v>3120.0</v>
      </c>
      <c r="X9" s="17">
        <f t="shared" si="7"/>
        <v>275.0</v>
      </c>
      <c r="Y9" s="17">
        <f t="shared" si="7"/>
        <v>2845.0</v>
      </c>
      <c r="Z9" s="18">
        <f t="shared" si="7"/>
        <v>160.0</v>
      </c>
      <c r="AA9" s="17">
        <f t="shared" si="7"/>
        <v>20.0</v>
      </c>
      <c r="AB9" s="17">
        <f t="shared" si="7"/>
        <v>60.0</v>
      </c>
      <c r="AC9" s="17">
        <f t="shared" si="7"/>
        <v>0.0</v>
      </c>
      <c r="AD9" s="17">
        <f t="shared" si="7"/>
        <v>3224.98</v>
      </c>
      <c r="AE9" s="17">
        <f t="shared" si="7"/>
        <v>370.0</v>
      </c>
      <c r="AF9" s="17">
        <f t="shared" si="7"/>
        <v>0.0</v>
      </c>
      <c r="AG9" s="17">
        <f t="shared" si="7"/>
        <v>220.0</v>
      </c>
      <c r="AH9" s="17">
        <f t="shared" si="7"/>
        <v>100.0</v>
      </c>
      <c r="AI9" s="17">
        <f t="shared" si="7"/>
        <v>50.0</v>
      </c>
      <c r="AJ9" s="17">
        <f t="shared" si="7"/>
        <v>181.02999999999997</v>
      </c>
      <c r="AK9" s="17">
        <f t="shared" si="7"/>
        <v>18.7</v>
      </c>
      <c r="AL9" s="17">
        <f t="shared" si="7"/>
        <v>16.3</v>
      </c>
      <c r="AM9" s="17">
        <f t="shared" si="7"/>
        <v>15.0</v>
      </c>
      <c r="AN9" s="17">
        <f t="shared" si="7"/>
        <v>11.4</v>
      </c>
      <c r="AO9" s="17">
        <f t="shared" si="7"/>
        <v>16.0</v>
      </c>
      <c r="AP9" s="17">
        <f t="shared" si="7"/>
        <v>12.0</v>
      </c>
      <c r="AQ9" s="17">
        <f t="shared" si="7"/>
        <v>0.0</v>
      </c>
      <c r="AR9" s="17">
        <f t="shared" si="7"/>
        <v>45.63</v>
      </c>
      <c r="AS9" s="17">
        <f t="shared" si="7"/>
        <v>46.0</v>
      </c>
      <c r="AT9" s="17">
        <f t="shared" si="7"/>
        <v>116.2</v>
      </c>
    </row>
    <row r="10" spans="8:8" s="15" ht="35.1" customFormat="1" customHeight="1">
      <c r="A10" s="16" t="s">
        <v>34</v>
      </c>
      <c r="B10" s="17">
        <f t="shared" si="8" ref="B10:K10">B22+B36+B51+B69+B80+B87+B95+B104+B112+B123+B132+B148+B162+B172</f>
        <v>32378.93</v>
      </c>
      <c r="C10" s="17">
        <f t="shared" si="8"/>
        <v>18839.82</v>
      </c>
      <c r="D10" s="17">
        <f t="shared" si="8"/>
        <v>801.0</v>
      </c>
      <c r="E10" s="17">
        <f t="shared" si="8"/>
        <v>3150.0</v>
      </c>
      <c r="F10" s="17">
        <f t="shared" si="8"/>
        <v>1500.0</v>
      </c>
      <c r="G10" s="17">
        <f t="shared" si="8"/>
        <v>1800.0</v>
      </c>
      <c r="H10" s="17">
        <f t="shared" si="8"/>
        <v>2595.0</v>
      </c>
      <c r="I10" s="17">
        <f t="shared" si="8"/>
        <v>5898.72</v>
      </c>
      <c r="J10" s="17">
        <f t="shared" si="8"/>
        <v>1930.0</v>
      </c>
      <c r="K10" s="17">
        <f t="shared" si="8"/>
        <v>600.0</v>
      </c>
      <c r="L10" s="17">
        <f>L22+L36+L148+L162</f>
        <v>265.1</v>
      </c>
      <c r="M10" s="17">
        <f>M22+M36+M51+M69+M80+M87+M95+M104+M112+M123+M132+M148+M162+M172</f>
        <v>300.0</v>
      </c>
      <c r="N10" s="17">
        <f>N22+N36+N51+N69+N80+N87+N95+N104+N112+N123+N132+N148+N162+N172</f>
        <v>2478.46</v>
      </c>
      <c r="O10" s="17">
        <f>O22+O36+O51+O69+O80+O87+O95+O104+O112+O123+O132+O148+O162+O172</f>
        <v>1767.7600000000002</v>
      </c>
      <c r="P10" s="17">
        <f t="shared" si="9" ref="P10:Y10">P22+P36+P51+P69+P80+P87+P95+P104+P112+P123+P132+P148+P162+P172</f>
        <v>908.96</v>
      </c>
      <c r="Q10" s="17">
        <f t="shared" si="9"/>
        <v>610.0</v>
      </c>
      <c r="R10" s="17">
        <f t="shared" si="9"/>
        <v>0.0</v>
      </c>
      <c r="S10" s="17">
        <f t="shared" si="9"/>
        <v>238.8</v>
      </c>
      <c r="T10" s="17">
        <f t="shared" si="9"/>
        <v>0.0</v>
      </c>
      <c r="U10" s="18">
        <f t="shared" si="9"/>
        <v>10.0</v>
      </c>
      <c r="V10" s="17">
        <f t="shared" si="9"/>
        <v>710.7</v>
      </c>
      <c r="W10" s="17">
        <f t="shared" si="10" ref="W10:AT10">W22+W36+W51+W69+W80+W87+W95+W104+W112+W123+W132+W148+W162+W172</f>
        <v>6010.0</v>
      </c>
      <c r="X10" s="17">
        <f t="shared" si="10"/>
        <v>855.0</v>
      </c>
      <c r="Y10" s="17">
        <f t="shared" si="10"/>
        <v>5155.0</v>
      </c>
      <c r="Z10" s="18">
        <f t="shared" si="10"/>
        <v>340.0</v>
      </c>
      <c r="AA10" s="17">
        <f t="shared" si="10"/>
        <v>210.0</v>
      </c>
      <c r="AB10" s="17">
        <f t="shared" si="10"/>
        <v>390.0</v>
      </c>
      <c r="AC10" s="17">
        <f t="shared" si="10"/>
        <v>100.0</v>
      </c>
      <c r="AD10" s="17">
        <f t="shared" si="10"/>
        <v>2793.02</v>
      </c>
      <c r="AE10" s="17">
        <f t="shared" si="10"/>
        <v>392.0</v>
      </c>
      <c r="AF10" s="17">
        <f t="shared" si="10"/>
        <v>0.0</v>
      </c>
      <c r="AG10" s="17">
        <f t="shared" si="10"/>
        <v>380.0</v>
      </c>
      <c r="AH10" s="17">
        <f t="shared" si="10"/>
        <v>0.0</v>
      </c>
      <c r="AI10" s="17">
        <f t="shared" si="10"/>
        <v>12.0</v>
      </c>
      <c r="AJ10" s="17">
        <f t="shared" si="10"/>
        <v>391.83</v>
      </c>
      <c r="AK10" s="17">
        <f t="shared" si="10"/>
        <v>38.0</v>
      </c>
      <c r="AL10" s="17">
        <f t="shared" si="10"/>
        <v>13.9</v>
      </c>
      <c r="AM10" s="17">
        <f t="shared" si="10"/>
        <v>40.0</v>
      </c>
      <c r="AN10" s="17">
        <f t="shared" si="10"/>
        <v>19.0</v>
      </c>
      <c r="AO10" s="17">
        <f t="shared" si="10"/>
        <v>56.0</v>
      </c>
      <c r="AP10" s="17">
        <f t="shared" si="10"/>
        <v>28.0</v>
      </c>
      <c r="AQ10" s="17">
        <f t="shared" si="10"/>
        <v>0.0</v>
      </c>
      <c r="AR10" s="17">
        <f t="shared" si="10"/>
        <v>115.92999999999999</v>
      </c>
      <c r="AS10" s="17">
        <f t="shared" si="10"/>
        <v>81.0</v>
      </c>
      <c r="AT10" s="17">
        <f t="shared" si="10"/>
        <v>433.8</v>
      </c>
    </row>
    <row r="11" spans="8:8" s="15" ht="35.1" customFormat="1" customHeight="1">
      <c r="A11" s="16" t="s">
        <v>35</v>
      </c>
      <c r="B11" s="19">
        <f t="shared" si="11" ref="B11:B74">C11+N11+W11+Z11+AA11+AB11+AC11+AD11+AE11+AJ11+AT11</f>
        <v>5660.94</v>
      </c>
      <c r="C11" s="17">
        <f t="shared" si="12" ref="C11:K11">C12+C13+C22</f>
        <v>1237.53</v>
      </c>
      <c r="D11" s="17">
        <f t="shared" si="12"/>
        <v>140.0</v>
      </c>
      <c r="E11" s="17">
        <f t="shared" si="12"/>
        <v>0.0</v>
      </c>
      <c r="F11" s="17">
        <f t="shared" si="12"/>
        <v>0.0</v>
      </c>
      <c r="G11" s="17">
        <f t="shared" si="12"/>
        <v>0.0</v>
      </c>
      <c r="H11" s="17">
        <f t="shared" si="12"/>
        <v>408.0</v>
      </c>
      <c r="I11" s="17">
        <f t="shared" si="12"/>
        <v>673.0300000000001</v>
      </c>
      <c r="J11" s="17">
        <f t="shared" si="12"/>
        <v>0.0</v>
      </c>
      <c r="K11" s="17">
        <f t="shared" si="12"/>
        <v>0.0</v>
      </c>
      <c r="L11" s="17">
        <v>16.5</v>
      </c>
      <c r="M11" s="17">
        <f>M12+M13+M22</f>
        <v>0.0</v>
      </c>
      <c r="N11" s="19">
        <f t="shared" si="13" ref="N11:N74">O11+V11</f>
        <v>929.01</v>
      </c>
      <c r="O11" s="17">
        <f>O12+O13+O22</f>
        <v>850.9100000000001</v>
      </c>
      <c r="P11" s="17">
        <f t="shared" si="14" ref="P11:Y11">P12+P13+P22</f>
        <v>657.01</v>
      </c>
      <c r="Q11" s="17">
        <f t="shared" si="14"/>
        <v>92.0</v>
      </c>
      <c r="R11" s="17">
        <f t="shared" si="14"/>
        <v>35.0</v>
      </c>
      <c r="S11" s="17">
        <f t="shared" si="14"/>
        <v>40.9</v>
      </c>
      <c r="T11" s="17">
        <f t="shared" si="14"/>
        <v>10.0</v>
      </c>
      <c r="U11" s="18">
        <f t="shared" si="14"/>
        <v>16.0</v>
      </c>
      <c r="V11" s="17">
        <f t="shared" si="14"/>
        <v>78.1</v>
      </c>
      <c r="W11" s="17">
        <f t="shared" si="15" ref="W11:W74">X11+Y11</f>
        <v>1648.0</v>
      </c>
      <c r="X11" s="17">
        <f t="shared" si="16" ref="X11:AD11">X12+X13+X22</f>
        <v>85.0</v>
      </c>
      <c r="Y11" s="17">
        <f t="shared" si="16"/>
        <v>1563.0</v>
      </c>
      <c r="Z11" s="18">
        <f t="shared" si="16"/>
        <v>20.0</v>
      </c>
      <c r="AA11" s="17">
        <f t="shared" si="16"/>
        <v>15.0</v>
      </c>
      <c r="AB11" s="17">
        <f t="shared" si="16"/>
        <v>0.0</v>
      </c>
      <c r="AC11" s="17">
        <f t="shared" si="16"/>
        <v>0.0</v>
      </c>
      <c r="AD11" s="17">
        <f t="shared" si="16"/>
        <v>1522.79</v>
      </c>
      <c r="AE11" s="19">
        <f t="shared" si="17" ref="AE11:AE74">AF11+AG11+AH11+AI11</f>
        <v>132.0</v>
      </c>
      <c r="AF11" s="17">
        <f t="shared" si="18" ref="AF11:AI11">AF12+AF13+AF22</f>
        <v>0.0</v>
      </c>
      <c r="AG11" s="17">
        <f t="shared" si="18"/>
        <v>120.0</v>
      </c>
      <c r="AH11" s="17">
        <f t="shared" si="18"/>
        <v>0.0</v>
      </c>
      <c r="AI11" s="17">
        <f t="shared" si="18"/>
        <v>12.0</v>
      </c>
      <c r="AJ11" s="17">
        <f t="shared" si="19" ref="AJ11:AJ74">SUM(AK11:AS11)</f>
        <v>98.21000000000001</v>
      </c>
      <c r="AK11" s="17">
        <f t="shared" si="20" ref="AK11:AT11">AK12+AK13+AK22</f>
        <v>10.3</v>
      </c>
      <c r="AL11" s="17">
        <f t="shared" si="20"/>
        <v>4.699999999999999</v>
      </c>
      <c r="AM11" s="17">
        <f t="shared" si="20"/>
        <v>9.0</v>
      </c>
      <c r="AN11" s="17">
        <f t="shared" si="20"/>
        <v>3.8</v>
      </c>
      <c r="AO11" s="17">
        <f t="shared" si="20"/>
        <v>12.0</v>
      </c>
      <c r="AP11" s="17">
        <f t="shared" si="20"/>
        <v>6.5</v>
      </c>
      <c r="AQ11" s="17">
        <f t="shared" si="20"/>
        <v>13.6</v>
      </c>
      <c r="AR11" s="17">
        <f t="shared" si="20"/>
        <v>19.310000000000002</v>
      </c>
      <c r="AS11" s="17">
        <f t="shared" si="20"/>
        <v>19.0</v>
      </c>
      <c r="AT11" s="17">
        <f t="shared" si="20"/>
        <v>58.4</v>
      </c>
    </row>
    <row r="12" spans="8:8" s="20" ht="29.1" customFormat="1" customHeight="1">
      <c r="A12" s="21" t="s">
        <v>36</v>
      </c>
      <c r="B12" s="22">
        <f t="shared" si="11"/>
        <v>627.83</v>
      </c>
      <c r="C12" s="22">
        <f t="shared" si="21" ref="C12:C75">SUM(D12:M12)</f>
        <v>29.17</v>
      </c>
      <c r="D12" s="22">
        <v>0.0</v>
      </c>
      <c r="E12" s="22"/>
      <c r="F12" s="22"/>
      <c r="G12" s="22"/>
      <c r="H12" s="22">
        <v>15.0</v>
      </c>
      <c r="I12" s="22">
        <v>14.17</v>
      </c>
      <c r="J12" s="22"/>
      <c r="K12" s="22"/>
      <c r="L12" s="22">
        <v>0.0</v>
      </c>
      <c r="M12" s="22"/>
      <c r="N12" s="22">
        <f t="shared" si="13"/>
        <v>518.76</v>
      </c>
      <c r="O12" s="22">
        <v>518.76</v>
      </c>
      <c r="P12" s="53">
        <v>460.76</v>
      </c>
      <c r="Q12" s="54"/>
      <c r="R12" s="53">
        <v>35.0</v>
      </c>
      <c r="S12" s="54"/>
      <c r="T12" s="53">
        <v>10.0</v>
      </c>
      <c r="U12" s="55">
        <v>13.0</v>
      </c>
      <c r="V12" s="22"/>
      <c r="W12" s="23">
        <f t="shared" si="15"/>
        <v>43.0</v>
      </c>
      <c r="X12" s="22"/>
      <c r="Y12" s="24">
        <v>43.0</v>
      </c>
      <c r="Z12" s="25"/>
      <c r="AA12" s="22">
        <v>15.0</v>
      </c>
      <c r="AB12" s="22"/>
      <c r="AC12" s="22"/>
      <c r="AD12" s="22"/>
      <c r="AE12" s="22">
        <f t="shared" si="17"/>
        <v>0.0</v>
      </c>
      <c r="AF12" s="22"/>
      <c r="AG12" s="22"/>
      <c r="AH12" s="22"/>
      <c r="AI12" s="22"/>
      <c r="AJ12" s="23">
        <f t="shared" si="19"/>
        <v>21.9</v>
      </c>
      <c r="AK12" s="22">
        <v>1.8</v>
      </c>
      <c r="AL12" s="22"/>
      <c r="AM12" s="22">
        <v>4.0</v>
      </c>
      <c r="AN12" s="22"/>
      <c r="AO12" s="22"/>
      <c r="AP12" s="22">
        <v>2.5</v>
      </c>
      <c r="AQ12" s="22">
        <v>13.6</v>
      </c>
      <c r="AR12" s="22"/>
      <c r="AS12" s="22"/>
      <c r="AT12" s="22"/>
    </row>
    <row r="13" spans="8:8" s="15" ht="29.1" customFormat="1" customHeight="1">
      <c r="A13" s="16" t="s">
        <v>37</v>
      </c>
      <c r="B13" s="19">
        <f t="shared" si="11"/>
        <v>2998.63</v>
      </c>
      <c r="C13" s="19">
        <f t="shared" si="21"/>
        <v>358.17</v>
      </c>
      <c r="D13" s="17">
        <f t="shared" si="22" ref="D13:K13">SUM(D14:D21)</f>
        <v>20.0</v>
      </c>
      <c r="E13" s="17">
        <f t="shared" si="22"/>
        <v>0.0</v>
      </c>
      <c r="F13" s="17">
        <f t="shared" si="22"/>
        <v>0.0</v>
      </c>
      <c r="G13" s="17">
        <f t="shared" si="22"/>
        <v>0.0</v>
      </c>
      <c r="H13" s="17">
        <f t="shared" si="22"/>
        <v>260.0</v>
      </c>
      <c r="I13" s="17">
        <f t="shared" si="22"/>
        <v>74.42</v>
      </c>
      <c r="J13" s="17">
        <f t="shared" si="22"/>
        <v>0.0</v>
      </c>
      <c r="K13" s="17">
        <f t="shared" si="22"/>
        <v>0.0</v>
      </c>
      <c r="L13" s="17">
        <v>3.75</v>
      </c>
      <c r="M13" s="17">
        <f>SUM(M14:M21)</f>
        <v>0.0</v>
      </c>
      <c r="N13" s="19">
        <f t="shared" si="13"/>
        <v>212.14</v>
      </c>
      <c r="O13" s="17">
        <f>SUM(O14:O21)</f>
        <v>169.83999999999997</v>
      </c>
      <c r="P13" s="56">
        <f t="shared" si="23" ref="P13:Y13">SUM(P14:P21)</f>
        <v>98.44</v>
      </c>
      <c r="Q13" s="56">
        <f t="shared" si="23"/>
        <v>50.0</v>
      </c>
      <c r="R13" s="56">
        <f t="shared" si="23"/>
        <v>0.0</v>
      </c>
      <c r="S13" s="56">
        <f t="shared" si="23"/>
        <v>19.400000000000002</v>
      </c>
      <c r="T13" s="56">
        <f t="shared" si="23"/>
        <v>0.0</v>
      </c>
      <c r="U13" s="57">
        <f t="shared" si="23"/>
        <v>2.0</v>
      </c>
      <c r="V13" s="17">
        <f t="shared" si="23"/>
        <v>42.3</v>
      </c>
      <c r="W13" s="17">
        <f t="shared" si="15"/>
        <v>729.0</v>
      </c>
      <c r="X13" s="17">
        <f t="shared" si="24" ref="X13:AD13">SUM(X14:X21)</f>
        <v>0.0</v>
      </c>
      <c r="Y13" s="17">
        <f t="shared" si="24"/>
        <v>729.0</v>
      </c>
      <c r="Z13" s="18">
        <f t="shared" si="24"/>
        <v>20.0</v>
      </c>
      <c r="AA13" s="17">
        <f t="shared" si="24"/>
        <v>0.0</v>
      </c>
      <c r="AB13" s="17">
        <f t="shared" si="24"/>
        <v>0.0</v>
      </c>
      <c r="AC13" s="17">
        <f t="shared" si="24"/>
        <v>0.0</v>
      </c>
      <c r="AD13" s="17">
        <f t="shared" si="24"/>
        <v>1522.79</v>
      </c>
      <c r="AE13" s="19">
        <f t="shared" si="17"/>
        <v>120.0</v>
      </c>
      <c r="AF13" s="17">
        <f t="shared" si="25" ref="AF13:AI13">SUM(AF14:AF21)</f>
        <v>0.0</v>
      </c>
      <c r="AG13" s="17">
        <f t="shared" si="25"/>
        <v>120.0</v>
      </c>
      <c r="AH13" s="17">
        <f t="shared" si="25"/>
        <v>0.0</v>
      </c>
      <c r="AI13" s="17">
        <f t="shared" si="25"/>
        <v>0.0</v>
      </c>
      <c r="AJ13" s="17">
        <f t="shared" si="19"/>
        <v>36.53</v>
      </c>
      <c r="AK13" s="17">
        <f t="shared" si="26" ref="AK13:AT13">SUM(AK14:AK21)</f>
        <v>3.5</v>
      </c>
      <c r="AL13" s="17">
        <f t="shared" si="26"/>
        <v>2.4</v>
      </c>
      <c r="AM13" s="17">
        <f t="shared" si="26"/>
        <v>5.0</v>
      </c>
      <c r="AN13" s="17">
        <f t="shared" si="26"/>
        <v>1.9</v>
      </c>
      <c r="AO13" s="17">
        <f t="shared" si="26"/>
        <v>4.0</v>
      </c>
      <c r="AP13" s="17">
        <f t="shared" si="26"/>
        <v>2.0</v>
      </c>
      <c r="AQ13" s="17">
        <f t="shared" si="26"/>
        <v>0.0</v>
      </c>
      <c r="AR13" s="17">
        <f t="shared" si="26"/>
        <v>6.83</v>
      </c>
      <c r="AS13" s="17">
        <f t="shared" si="26"/>
        <v>10.899999999999999</v>
      </c>
      <c r="AT13" s="17">
        <f t="shared" si="26"/>
        <v>0.0</v>
      </c>
    </row>
    <row r="14" spans="8:8" s="20" ht="29.1" customFormat="1" customHeight="1">
      <c r="A14" s="21" t="s">
        <v>38</v>
      </c>
      <c r="B14" s="22">
        <f t="shared" si="11"/>
        <v>295.07</v>
      </c>
      <c r="C14" s="22">
        <f t="shared" si="21"/>
        <v>80.0</v>
      </c>
      <c r="D14" s="22"/>
      <c r="E14" s="22"/>
      <c r="F14" s="22"/>
      <c r="G14" s="22"/>
      <c r="H14" s="22">
        <v>80.0</v>
      </c>
      <c r="I14" s="22"/>
      <c r="J14" s="22"/>
      <c r="K14" s="22"/>
      <c r="L14" s="22"/>
      <c r="M14" s="22"/>
      <c r="N14" s="22">
        <f t="shared" si="13"/>
        <v>17.53</v>
      </c>
      <c r="O14" s="22">
        <v>15.03</v>
      </c>
      <c r="P14" s="53">
        <v>10.13</v>
      </c>
      <c r="Q14" s="53">
        <v>4.0</v>
      </c>
      <c r="R14" s="54"/>
      <c r="S14" s="58">
        <v>0.9</v>
      </c>
      <c r="T14" s="54"/>
      <c r="U14" s="59"/>
      <c r="V14" s="22">
        <v>2.5</v>
      </c>
      <c r="W14" s="23">
        <f t="shared" si="15"/>
        <v>134.0</v>
      </c>
      <c r="X14" s="22"/>
      <c r="Y14" s="24">
        <v>134.0</v>
      </c>
      <c r="Z14" s="25"/>
      <c r="AA14" s="22"/>
      <c r="AB14" s="22"/>
      <c r="AC14" s="22"/>
      <c r="AD14" s="22">
        <v>58.04</v>
      </c>
      <c r="AE14" s="22">
        <f t="shared" si="17"/>
        <v>0.0</v>
      </c>
      <c r="AF14" s="22"/>
      <c r="AG14" s="22"/>
      <c r="AH14" s="22"/>
      <c r="AI14" s="22"/>
      <c r="AJ14" s="23">
        <f t="shared" si="19"/>
        <v>5.5</v>
      </c>
      <c r="AK14" s="22">
        <v>0.5</v>
      </c>
      <c r="AL14" s="22"/>
      <c r="AM14" s="22"/>
      <c r="AN14" s="22"/>
      <c r="AO14" s="22"/>
      <c r="AP14" s="22">
        <v>2.0</v>
      </c>
      <c r="AQ14" s="22"/>
      <c r="AR14" s="22">
        <v>0.2</v>
      </c>
      <c r="AS14" s="22">
        <v>2.8</v>
      </c>
      <c r="AT14" s="22"/>
    </row>
    <row r="15" spans="8:8" s="20" ht="29.1" customFormat="1" customHeight="1">
      <c r="A15" s="21" t="s">
        <v>39</v>
      </c>
      <c r="B15" s="22">
        <f t="shared" si="11"/>
        <v>254.29</v>
      </c>
      <c r="C15" s="22">
        <f t="shared" si="21"/>
        <v>0.0</v>
      </c>
      <c r="D15" s="22"/>
      <c r="E15" s="24"/>
      <c r="F15" s="22"/>
      <c r="G15" s="22"/>
      <c r="H15" s="22"/>
      <c r="I15" s="22"/>
      <c r="J15" s="22"/>
      <c r="K15" s="22"/>
      <c r="L15" s="22"/>
      <c r="M15" s="22"/>
      <c r="N15" s="22">
        <f t="shared" si="13"/>
        <v>14.99</v>
      </c>
      <c r="O15" s="22">
        <v>13.99</v>
      </c>
      <c r="P15" s="53">
        <v>8.79</v>
      </c>
      <c r="Q15" s="53">
        <v>4.0</v>
      </c>
      <c r="R15" s="54"/>
      <c r="S15" s="58">
        <v>1.2</v>
      </c>
      <c r="T15" s="54"/>
      <c r="U15" s="59"/>
      <c r="V15" s="22">
        <v>1.0</v>
      </c>
      <c r="W15" s="23">
        <f t="shared" si="15"/>
        <v>117.0</v>
      </c>
      <c r="X15" s="22"/>
      <c r="Y15" s="24">
        <v>117.0</v>
      </c>
      <c r="Z15" s="25"/>
      <c r="AA15" s="22"/>
      <c r="AB15" s="22"/>
      <c r="AC15" s="22"/>
      <c r="AD15" s="22">
        <v>121.5</v>
      </c>
      <c r="AE15" s="22">
        <f t="shared" si="17"/>
        <v>0.0</v>
      </c>
      <c r="AF15" s="22"/>
      <c r="AG15" s="22"/>
      <c r="AH15" s="22"/>
      <c r="AI15" s="22"/>
      <c r="AJ15" s="23">
        <f t="shared" si="19"/>
        <v>0.8</v>
      </c>
      <c r="AK15" s="22">
        <v>0.5</v>
      </c>
      <c r="AL15" s="22"/>
      <c r="AM15" s="22"/>
      <c r="AN15" s="22"/>
      <c r="AO15" s="22"/>
      <c r="AP15" s="22"/>
      <c r="AQ15" s="22"/>
      <c r="AR15" s="22">
        <v>0.3</v>
      </c>
      <c r="AS15" s="22"/>
      <c r="AT15" s="22"/>
    </row>
    <row r="16" spans="8:8" s="20" ht="29.1" customFormat="1" customHeight="1">
      <c r="A16" s="21" t="s">
        <v>40</v>
      </c>
      <c r="B16" s="22">
        <f t="shared" si="11"/>
        <v>448.96</v>
      </c>
      <c r="C16" s="22">
        <f t="shared" si="21"/>
        <v>127.64</v>
      </c>
      <c r="D16" s="22"/>
      <c r="E16" s="22"/>
      <c r="F16" s="22"/>
      <c r="G16" s="22"/>
      <c r="H16" s="22">
        <v>60.0</v>
      </c>
      <c r="I16" s="22">
        <v>67.64</v>
      </c>
      <c r="J16" s="22"/>
      <c r="K16" s="22"/>
      <c r="L16" s="22"/>
      <c r="M16" s="22"/>
      <c r="N16" s="22">
        <f t="shared" si="13"/>
        <v>29.580000000000002</v>
      </c>
      <c r="O16" s="22">
        <v>22.28</v>
      </c>
      <c r="P16" s="53">
        <v>13.58</v>
      </c>
      <c r="Q16" s="53">
        <v>6.0</v>
      </c>
      <c r="R16" s="54"/>
      <c r="S16" s="58">
        <v>2.7</v>
      </c>
      <c r="T16" s="54"/>
      <c r="U16" s="59"/>
      <c r="V16" s="22">
        <v>7.3</v>
      </c>
      <c r="W16" s="23">
        <f t="shared" si="15"/>
        <v>49.0</v>
      </c>
      <c r="X16" s="22"/>
      <c r="Y16" s="24">
        <v>49.0</v>
      </c>
      <c r="Z16" s="25">
        <v>20.0</v>
      </c>
      <c r="AA16" s="22"/>
      <c r="AB16" s="22"/>
      <c r="AC16" s="22"/>
      <c r="AD16" s="22">
        <v>218.89</v>
      </c>
      <c r="AE16" s="22">
        <f t="shared" si="17"/>
        <v>0.0</v>
      </c>
      <c r="AF16" s="22"/>
      <c r="AG16" s="22"/>
      <c r="AH16" s="22"/>
      <c r="AI16" s="22"/>
      <c r="AJ16" s="23">
        <f t="shared" si="19"/>
        <v>3.85</v>
      </c>
      <c r="AK16" s="22">
        <v>0.5</v>
      </c>
      <c r="AL16" s="22"/>
      <c r="AM16" s="22"/>
      <c r="AN16" s="22"/>
      <c r="AO16" s="22"/>
      <c r="AP16" s="22"/>
      <c r="AQ16" s="22"/>
      <c r="AR16" s="22">
        <v>0.65</v>
      </c>
      <c r="AS16" s="22">
        <v>2.7</v>
      </c>
      <c r="AT16" s="22"/>
    </row>
    <row r="17" spans="8:8" s="20" ht="29.1" customFormat="1" customHeight="1">
      <c r="A17" s="21" t="s">
        <v>41</v>
      </c>
      <c r="B17" s="22">
        <f t="shared" si="11"/>
        <v>378.44</v>
      </c>
      <c r="C17" s="22">
        <f t="shared" si="21"/>
        <v>0.0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f t="shared" si="13"/>
        <v>24.89</v>
      </c>
      <c r="O17" s="22">
        <v>22.39</v>
      </c>
      <c r="P17" s="53">
        <v>13.69</v>
      </c>
      <c r="Q17" s="53">
        <v>6.0</v>
      </c>
      <c r="R17" s="54"/>
      <c r="S17" s="58">
        <v>2.7</v>
      </c>
      <c r="T17" s="54"/>
      <c r="U17" s="59"/>
      <c r="V17" s="22">
        <v>2.5</v>
      </c>
      <c r="W17" s="23">
        <f t="shared" si="15"/>
        <v>122.0</v>
      </c>
      <c r="X17" s="22"/>
      <c r="Y17" s="24">
        <v>122.0</v>
      </c>
      <c r="Z17" s="25"/>
      <c r="AA17" s="22"/>
      <c r="AB17" s="22"/>
      <c r="AC17" s="22"/>
      <c r="AD17" s="22">
        <v>223.4</v>
      </c>
      <c r="AE17" s="22">
        <f t="shared" si="17"/>
        <v>0.0</v>
      </c>
      <c r="AF17" s="22"/>
      <c r="AG17" s="22"/>
      <c r="AH17" s="22"/>
      <c r="AI17" s="22"/>
      <c r="AJ17" s="23">
        <f t="shared" si="19"/>
        <v>8.15</v>
      </c>
      <c r="AK17" s="22">
        <v>0.5</v>
      </c>
      <c r="AL17" s="22">
        <v>2.4</v>
      </c>
      <c r="AM17" s="22"/>
      <c r="AN17" s="22">
        <v>1.9</v>
      </c>
      <c r="AO17" s="22"/>
      <c r="AP17" s="22"/>
      <c r="AQ17" s="22"/>
      <c r="AR17" s="22">
        <v>0.65</v>
      </c>
      <c r="AS17" s="22">
        <v>2.7</v>
      </c>
      <c r="AT17" s="22"/>
    </row>
    <row r="18" spans="8:8" s="20" ht="29.1" customFormat="1" customHeight="1">
      <c r="A18" s="21" t="s">
        <v>42</v>
      </c>
      <c r="B18" s="22">
        <f t="shared" si="11"/>
        <v>254.88</v>
      </c>
      <c r="C18" s="22">
        <f t="shared" si="21"/>
        <v>0.0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>
        <f t="shared" si="13"/>
        <v>22.3</v>
      </c>
      <c r="O18" s="22">
        <v>21.3</v>
      </c>
      <c r="P18" s="53">
        <v>13.1</v>
      </c>
      <c r="Q18" s="53">
        <v>6.0</v>
      </c>
      <c r="R18" s="54"/>
      <c r="S18" s="58">
        <v>2.2</v>
      </c>
      <c r="T18" s="54"/>
      <c r="U18" s="59"/>
      <c r="V18" s="22">
        <v>1.0</v>
      </c>
      <c r="W18" s="23">
        <f t="shared" si="15"/>
        <v>112.0</v>
      </c>
      <c r="X18" s="22"/>
      <c r="Y18" s="24">
        <v>112.0</v>
      </c>
      <c r="Z18" s="25"/>
      <c r="AA18" s="22"/>
      <c r="AB18" s="22"/>
      <c r="AC18" s="22"/>
      <c r="AD18" s="22">
        <v>119.48</v>
      </c>
      <c r="AE18" s="22">
        <f t="shared" si="17"/>
        <v>0.0</v>
      </c>
      <c r="AF18" s="22"/>
      <c r="AG18" s="22"/>
      <c r="AH18" s="22"/>
      <c r="AI18" s="22"/>
      <c r="AJ18" s="23">
        <f t="shared" si="19"/>
        <v>1.1</v>
      </c>
      <c r="AK18" s="22">
        <v>0.5</v>
      </c>
      <c r="AL18" s="22"/>
      <c r="AM18" s="22"/>
      <c r="AN18" s="22"/>
      <c r="AO18" s="22"/>
      <c r="AP18" s="22"/>
      <c r="AQ18" s="22"/>
      <c r="AR18" s="22">
        <v>0.6</v>
      </c>
      <c r="AS18" s="22"/>
      <c r="AT18" s="22"/>
    </row>
    <row r="19" spans="8:8" s="20" ht="29.1" customFormat="1" customHeight="1">
      <c r="A19" s="26" t="s">
        <v>43</v>
      </c>
      <c r="B19" s="22">
        <f t="shared" si="11"/>
        <v>0.0</v>
      </c>
      <c r="C19" s="22">
        <f t="shared" si="21"/>
        <v>0.0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>
        <f t="shared" si="13"/>
        <v>0.0</v>
      </c>
      <c r="O19" s="22"/>
      <c r="P19" s="60">
        <v>0.0</v>
      </c>
      <c r="Q19" s="53"/>
      <c r="R19" s="54"/>
      <c r="S19" s="58"/>
      <c r="T19" s="54"/>
      <c r="U19" s="59"/>
      <c r="V19" s="22"/>
      <c r="W19" s="23">
        <f t="shared" si="15"/>
        <v>0.0</v>
      </c>
      <c r="X19" s="22"/>
      <c r="Y19" s="24"/>
      <c r="Z19" s="25"/>
      <c r="AA19" s="22"/>
      <c r="AB19" s="22"/>
      <c r="AC19" s="22"/>
      <c r="AD19" s="22"/>
      <c r="AE19" s="22">
        <f t="shared" si="17"/>
        <v>0.0</v>
      </c>
      <c r="AF19" s="22"/>
      <c r="AG19" s="22"/>
      <c r="AH19" s="22"/>
      <c r="AI19" s="22"/>
      <c r="AJ19" s="23">
        <f t="shared" si="19"/>
        <v>0.0</v>
      </c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8:8" s="20" ht="29.1" customFormat="1" customHeight="1">
      <c r="A20" s="21" t="s">
        <v>44</v>
      </c>
      <c r="B20" s="22">
        <f t="shared" si="11"/>
        <v>233.55</v>
      </c>
      <c r="C20" s="22">
        <f t="shared" si="21"/>
        <v>3.0</v>
      </c>
      <c r="D20" s="22"/>
      <c r="E20" s="22"/>
      <c r="F20" s="22"/>
      <c r="G20" s="22"/>
      <c r="H20" s="22"/>
      <c r="I20" s="22"/>
      <c r="J20" s="22"/>
      <c r="K20" s="22"/>
      <c r="L20" s="22">
        <v>3.0</v>
      </c>
      <c r="M20" s="22"/>
      <c r="N20" s="22">
        <f t="shared" si="13"/>
        <v>28.02</v>
      </c>
      <c r="O20" s="22">
        <v>25.52</v>
      </c>
      <c r="P20" s="53">
        <v>14.82</v>
      </c>
      <c r="Q20" s="53">
        <v>8.0</v>
      </c>
      <c r="R20" s="54"/>
      <c r="S20" s="58">
        <v>2.7</v>
      </c>
      <c r="T20" s="54"/>
      <c r="U20" s="59"/>
      <c r="V20" s="22">
        <v>2.5</v>
      </c>
      <c r="W20" s="23">
        <f t="shared" si="15"/>
        <v>23.0</v>
      </c>
      <c r="X20" s="22"/>
      <c r="Y20" s="24">
        <v>23.0</v>
      </c>
      <c r="Z20" s="25"/>
      <c r="AA20" s="22"/>
      <c r="AB20" s="22"/>
      <c r="AC20" s="22"/>
      <c r="AD20" s="22">
        <v>176.18</v>
      </c>
      <c r="AE20" s="22">
        <f t="shared" si="17"/>
        <v>0.0</v>
      </c>
      <c r="AF20" s="22"/>
      <c r="AG20" s="22"/>
      <c r="AH20" s="22"/>
      <c r="AI20" s="22"/>
      <c r="AJ20" s="23">
        <f t="shared" si="19"/>
        <v>3.35</v>
      </c>
      <c r="AK20" s="22">
        <v>0.5</v>
      </c>
      <c r="AL20" s="22"/>
      <c r="AM20" s="22"/>
      <c r="AN20" s="22"/>
      <c r="AO20" s="22"/>
      <c r="AP20" s="22"/>
      <c r="AQ20" s="22"/>
      <c r="AR20" s="22">
        <v>2.85</v>
      </c>
      <c r="AS20" s="22"/>
      <c r="AT20" s="22"/>
    </row>
    <row r="21" spans="8:8" s="20" ht="29.1" customFormat="1" customHeight="1">
      <c r="A21" s="21" t="s">
        <v>45</v>
      </c>
      <c r="B21" s="22">
        <f t="shared" si="11"/>
        <v>1133.44</v>
      </c>
      <c r="C21" s="22">
        <f t="shared" si="21"/>
        <v>147.53</v>
      </c>
      <c r="D21" s="27">
        <v>20.0</v>
      </c>
      <c r="E21" s="22"/>
      <c r="F21" s="22"/>
      <c r="G21" s="22"/>
      <c r="H21" s="22">
        <v>120.0</v>
      </c>
      <c r="I21" s="22">
        <v>6.78</v>
      </c>
      <c r="J21" s="22"/>
      <c r="K21" s="22"/>
      <c r="L21" s="22">
        <v>0.75</v>
      </c>
      <c r="M21" s="22"/>
      <c r="N21" s="22">
        <f t="shared" si="13"/>
        <v>74.83</v>
      </c>
      <c r="O21" s="22">
        <v>49.33</v>
      </c>
      <c r="P21" s="53">
        <v>24.33</v>
      </c>
      <c r="Q21" s="53">
        <v>16.0</v>
      </c>
      <c r="R21" s="54"/>
      <c r="S21" s="58">
        <v>7.0</v>
      </c>
      <c r="T21" s="54"/>
      <c r="U21" s="55">
        <v>2.0</v>
      </c>
      <c r="V21" s="22">
        <f>5.5+20</f>
        <v>25.5</v>
      </c>
      <c r="W21" s="23">
        <f t="shared" si="15"/>
        <v>172.0</v>
      </c>
      <c r="X21" s="22"/>
      <c r="Y21" s="24">
        <v>172.0</v>
      </c>
      <c r="Z21" s="25"/>
      <c r="AA21" s="22"/>
      <c r="AB21" s="22"/>
      <c r="AC21" s="22"/>
      <c r="AD21" s="22">
        <v>605.3</v>
      </c>
      <c r="AE21" s="22">
        <f t="shared" si="17"/>
        <v>120.0</v>
      </c>
      <c r="AF21" s="22"/>
      <c r="AG21" s="22">
        <v>120.0</v>
      </c>
      <c r="AH21" s="22"/>
      <c r="AI21" s="22"/>
      <c r="AJ21" s="23">
        <f t="shared" si="19"/>
        <v>13.780000000000001</v>
      </c>
      <c r="AK21" s="22">
        <v>0.5</v>
      </c>
      <c r="AL21" s="22"/>
      <c r="AM21" s="22">
        <v>5.0</v>
      </c>
      <c r="AN21" s="22"/>
      <c r="AO21" s="22">
        <v>4.0</v>
      </c>
      <c r="AP21" s="22"/>
      <c r="AQ21" s="22"/>
      <c r="AR21" s="22">
        <v>1.58</v>
      </c>
      <c r="AS21" s="22">
        <v>2.7</v>
      </c>
      <c r="AT21" s="22"/>
    </row>
    <row r="22" spans="8:8" s="15" ht="29.1" customFormat="1" customHeight="1">
      <c r="A22" s="16" t="s">
        <v>46</v>
      </c>
      <c r="B22" s="19">
        <f t="shared" si="11"/>
        <v>2034.48</v>
      </c>
      <c r="C22" s="19">
        <f t="shared" si="21"/>
        <v>850.19</v>
      </c>
      <c r="D22" s="17">
        <f t="shared" si="27" ref="D22:K22">SUM(D23:D27)</f>
        <v>120.0</v>
      </c>
      <c r="E22" s="17">
        <f t="shared" si="27"/>
        <v>0.0</v>
      </c>
      <c r="F22" s="17">
        <f t="shared" si="27"/>
        <v>0.0</v>
      </c>
      <c r="G22" s="17">
        <f t="shared" si="27"/>
        <v>0.0</v>
      </c>
      <c r="H22" s="17">
        <f t="shared" si="27"/>
        <v>133.0</v>
      </c>
      <c r="I22" s="17">
        <f t="shared" si="27"/>
        <v>584.44</v>
      </c>
      <c r="J22" s="17">
        <f t="shared" si="27"/>
        <v>0.0</v>
      </c>
      <c r="K22" s="17">
        <f t="shared" si="27"/>
        <v>0.0</v>
      </c>
      <c r="L22" s="17">
        <v>12.75</v>
      </c>
      <c r="M22" s="17">
        <f>SUM(M23:M27)</f>
        <v>0.0</v>
      </c>
      <c r="N22" s="19">
        <f t="shared" si="13"/>
        <v>198.11</v>
      </c>
      <c r="O22" s="17">
        <f>SUM(O23:O27)</f>
        <v>162.31</v>
      </c>
      <c r="P22" s="56">
        <f t="shared" si="28" ref="P22:Y22">SUM(P23:P27)</f>
        <v>97.81</v>
      </c>
      <c r="Q22" s="56">
        <f t="shared" si="28"/>
        <v>42.0</v>
      </c>
      <c r="R22" s="56">
        <f t="shared" si="28"/>
        <v>0.0</v>
      </c>
      <c r="S22" s="56">
        <f t="shared" si="28"/>
        <v>21.5</v>
      </c>
      <c r="T22" s="56">
        <f t="shared" si="28"/>
        <v>0.0</v>
      </c>
      <c r="U22" s="57">
        <f t="shared" si="28"/>
        <v>1.0</v>
      </c>
      <c r="V22" s="17">
        <f t="shared" si="28"/>
        <v>35.8</v>
      </c>
      <c r="W22" s="17">
        <f t="shared" si="15"/>
        <v>876.0</v>
      </c>
      <c r="X22" s="17">
        <f t="shared" si="29" ref="X22:AD22">SUM(X23:X27)</f>
        <v>85.0</v>
      </c>
      <c r="Y22" s="17">
        <f t="shared" si="29"/>
        <v>791.0</v>
      </c>
      <c r="Z22" s="18">
        <f t="shared" si="29"/>
        <v>0.0</v>
      </c>
      <c r="AA22" s="17">
        <f t="shared" si="29"/>
        <v>0.0</v>
      </c>
      <c r="AB22" s="17">
        <f t="shared" si="29"/>
        <v>0.0</v>
      </c>
      <c r="AC22" s="17">
        <f t="shared" si="29"/>
        <v>0.0</v>
      </c>
      <c r="AD22" s="17">
        <f t="shared" si="29"/>
        <v>0.0</v>
      </c>
      <c r="AE22" s="19">
        <f t="shared" si="17"/>
        <v>12.0</v>
      </c>
      <c r="AF22" s="17">
        <f t="shared" si="30" ref="AF22:AI22">SUM(AF23:AF27)</f>
        <v>0.0</v>
      </c>
      <c r="AG22" s="17">
        <f t="shared" si="30"/>
        <v>0.0</v>
      </c>
      <c r="AH22" s="17">
        <f t="shared" si="30"/>
        <v>0.0</v>
      </c>
      <c r="AI22" s="17">
        <f t="shared" si="30"/>
        <v>12.0</v>
      </c>
      <c r="AJ22" s="17">
        <f t="shared" si="19"/>
        <v>39.78</v>
      </c>
      <c r="AK22" s="17">
        <f t="shared" si="31" ref="AK22:AT22">SUM(AK23:AK27)</f>
        <v>5.0</v>
      </c>
      <c r="AL22" s="17">
        <f t="shared" si="31"/>
        <v>2.3</v>
      </c>
      <c r="AM22" s="17">
        <f t="shared" si="31"/>
        <v>0.0</v>
      </c>
      <c r="AN22" s="17">
        <f t="shared" si="31"/>
        <v>1.9</v>
      </c>
      <c r="AO22" s="17">
        <f t="shared" si="31"/>
        <v>8.0</v>
      </c>
      <c r="AP22" s="17">
        <f t="shared" si="31"/>
        <v>2.0</v>
      </c>
      <c r="AQ22" s="17">
        <f t="shared" si="31"/>
        <v>0.0</v>
      </c>
      <c r="AR22" s="17">
        <f t="shared" si="31"/>
        <v>12.48</v>
      </c>
      <c r="AS22" s="17">
        <f t="shared" si="31"/>
        <v>8.100000000000001</v>
      </c>
      <c r="AT22" s="17">
        <f t="shared" si="31"/>
        <v>58.400000000000006</v>
      </c>
    </row>
    <row r="23" spans="8:8" s="20" ht="29.1" customFormat="1" customHeight="1">
      <c r="A23" s="21" t="s">
        <v>47</v>
      </c>
      <c r="B23" s="22">
        <f t="shared" si="11"/>
        <v>411.5</v>
      </c>
      <c r="C23" s="22">
        <f t="shared" si="21"/>
        <v>127.22</v>
      </c>
      <c r="D23" s="27">
        <v>15.0</v>
      </c>
      <c r="E23" s="22"/>
      <c r="F23" s="22"/>
      <c r="G23" s="22"/>
      <c r="H23" s="22">
        <v>100.0</v>
      </c>
      <c r="I23" s="22">
        <v>9.22</v>
      </c>
      <c r="J23" s="22"/>
      <c r="K23" s="22"/>
      <c r="L23" s="22">
        <v>3.0</v>
      </c>
      <c r="M23" s="22"/>
      <c r="N23" s="22">
        <f t="shared" si="13"/>
        <v>39.05</v>
      </c>
      <c r="O23" s="22">
        <v>31.75</v>
      </c>
      <c r="P23" s="53">
        <v>25.15</v>
      </c>
      <c r="Q23" s="53"/>
      <c r="R23" s="54"/>
      <c r="S23" s="58">
        <v>6.6</v>
      </c>
      <c r="T23" s="54"/>
      <c r="U23" s="59"/>
      <c r="V23" s="22">
        <v>7.3</v>
      </c>
      <c r="W23" s="23">
        <f t="shared" si="15"/>
        <v>214.0</v>
      </c>
      <c r="X23" s="22">
        <v>25.0</v>
      </c>
      <c r="Y23" s="24">
        <v>189.0</v>
      </c>
      <c r="Z23" s="25"/>
      <c r="AA23" s="22"/>
      <c r="AB23" s="22"/>
      <c r="AC23" s="22"/>
      <c r="AD23" s="22"/>
      <c r="AE23" s="22">
        <f t="shared" si="17"/>
        <v>0.0</v>
      </c>
      <c r="AF23" s="22"/>
      <c r="AG23" s="22"/>
      <c r="AH23" s="22"/>
      <c r="AI23" s="22"/>
      <c r="AJ23" s="23">
        <f t="shared" si="19"/>
        <v>11.23</v>
      </c>
      <c r="AK23" s="22">
        <v>1.0</v>
      </c>
      <c r="AL23" s="22"/>
      <c r="AM23" s="22"/>
      <c r="AN23" s="22"/>
      <c r="AO23" s="22">
        <v>4.0</v>
      </c>
      <c r="AP23" s="22">
        <v>2.0</v>
      </c>
      <c r="AQ23" s="22"/>
      <c r="AR23" s="22">
        <v>1.53</v>
      </c>
      <c r="AS23" s="22">
        <v>2.7</v>
      </c>
      <c r="AT23" s="22">
        <v>20.0</v>
      </c>
    </row>
    <row r="24" spans="8:8" s="20" ht="29.1" customFormat="1" customHeight="1">
      <c r="A24" s="21" t="s">
        <v>48</v>
      </c>
      <c r="B24" s="22">
        <f t="shared" si="11"/>
        <v>400.95</v>
      </c>
      <c r="C24" s="22">
        <f t="shared" si="21"/>
        <v>14.5</v>
      </c>
      <c r="D24" s="27">
        <v>10.0</v>
      </c>
      <c r="E24" s="22"/>
      <c r="F24" s="22"/>
      <c r="G24" s="22"/>
      <c r="H24" s="22"/>
      <c r="I24" s="22"/>
      <c r="J24" s="22"/>
      <c r="K24" s="22"/>
      <c r="L24" s="22">
        <v>4.5</v>
      </c>
      <c r="M24" s="22"/>
      <c r="N24" s="22">
        <f t="shared" si="13"/>
        <v>31.55</v>
      </c>
      <c r="O24" s="22">
        <v>28.05</v>
      </c>
      <c r="P24" s="53">
        <v>15.55</v>
      </c>
      <c r="Q24" s="53">
        <v>6.0</v>
      </c>
      <c r="R24" s="54"/>
      <c r="S24" s="58">
        <v>5.5</v>
      </c>
      <c r="T24" s="54"/>
      <c r="U24" s="55">
        <v>1.0</v>
      </c>
      <c r="V24" s="22">
        <v>3.5</v>
      </c>
      <c r="W24" s="23">
        <f t="shared" si="15"/>
        <v>331.0</v>
      </c>
      <c r="X24" s="22">
        <v>25.0</v>
      </c>
      <c r="Y24" s="24">
        <v>306.0</v>
      </c>
      <c r="Z24" s="25"/>
      <c r="AA24" s="22"/>
      <c r="AB24" s="22"/>
      <c r="AC24" s="22"/>
      <c r="AD24" s="22"/>
      <c r="AE24" s="22">
        <f t="shared" si="17"/>
        <v>12.0</v>
      </c>
      <c r="AF24" s="22"/>
      <c r="AG24" s="22"/>
      <c r="AH24" s="22"/>
      <c r="AI24" s="22">
        <v>12.0</v>
      </c>
      <c r="AJ24" s="23">
        <f t="shared" si="19"/>
        <v>9.600000000000001</v>
      </c>
      <c r="AK24" s="22">
        <v>1.0</v>
      </c>
      <c r="AL24" s="22"/>
      <c r="AM24" s="22"/>
      <c r="AN24" s="22"/>
      <c r="AO24" s="22"/>
      <c r="AP24" s="22"/>
      <c r="AQ24" s="22"/>
      <c r="AR24" s="22">
        <v>5.9</v>
      </c>
      <c r="AS24" s="22">
        <v>2.7</v>
      </c>
      <c r="AT24" s="22">
        <v>2.3</v>
      </c>
    </row>
    <row r="25" spans="8:8" s="20" ht="29.1" customFormat="1" customHeight="1">
      <c r="A25" s="21" t="s">
        <v>49</v>
      </c>
      <c r="B25" s="22">
        <f t="shared" si="11"/>
        <v>96.55</v>
      </c>
      <c r="C25" s="22">
        <f t="shared" si="21"/>
        <v>22.25</v>
      </c>
      <c r="D25" s="27">
        <v>20.0</v>
      </c>
      <c r="E25" s="22"/>
      <c r="F25" s="22"/>
      <c r="G25" s="22"/>
      <c r="H25" s="22"/>
      <c r="I25" s="22"/>
      <c r="J25" s="22"/>
      <c r="K25" s="22"/>
      <c r="L25" s="22">
        <v>2.25</v>
      </c>
      <c r="M25" s="22"/>
      <c r="N25" s="22">
        <f t="shared" si="13"/>
        <v>37.95</v>
      </c>
      <c r="O25" s="22">
        <v>35.45</v>
      </c>
      <c r="P25" s="53">
        <v>24.55</v>
      </c>
      <c r="Q25" s="53">
        <v>8.0</v>
      </c>
      <c r="R25" s="54"/>
      <c r="S25" s="58">
        <v>2.9</v>
      </c>
      <c r="T25" s="54"/>
      <c r="U25" s="59"/>
      <c r="V25" s="22">
        <v>2.5</v>
      </c>
      <c r="W25" s="23">
        <f t="shared" si="15"/>
        <v>32.0</v>
      </c>
      <c r="X25" s="22"/>
      <c r="Y25" s="24">
        <v>32.0</v>
      </c>
      <c r="Z25" s="25"/>
      <c r="AA25" s="22"/>
      <c r="AB25" s="22"/>
      <c r="AC25" s="22"/>
      <c r="AD25" s="22"/>
      <c r="AE25" s="22">
        <f t="shared" si="17"/>
        <v>0.0</v>
      </c>
      <c r="AF25" s="22"/>
      <c r="AG25" s="22"/>
      <c r="AH25" s="22"/>
      <c r="AI25" s="22"/>
      <c r="AJ25" s="23">
        <f t="shared" si="19"/>
        <v>4.35</v>
      </c>
      <c r="AK25" s="22">
        <v>1.0</v>
      </c>
      <c r="AL25" s="22"/>
      <c r="AM25" s="22"/>
      <c r="AN25" s="22"/>
      <c r="AO25" s="22"/>
      <c r="AP25" s="22"/>
      <c r="AQ25" s="22"/>
      <c r="AR25" s="22">
        <v>0.65</v>
      </c>
      <c r="AS25" s="22">
        <v>2.7</v>
      </c>
      <c r="AT25" s="22"/>
    </row>
    <row r="26" spans="8:8" s="20" ht="29.1" customFormat="1" customHeight="1">
      <c r="A26" s="21" t="s">
        <v>50</v>
      </c>
      <c r="B26" s="22">
        <f t="shared" si="11"/>
        <v>707.36</v>
      </c>
      <c r="C26" s="22">
        <f t="shared" si="21"/>
        <v>476.7</v>
      </c>
      <c r="D26" s="27">
        <v>25.0</v>
      </c>
      <c r="E26" s="22"/>
      <c r="F26" s="22"/>
      <c r="G26" s="22"/>
      <c r="H26" s="22">
        <v>25.0</v>
      </c>
      <c r="I26" s="22">
        <v>424.45</v>
      </c>
      <c r="J26" s="22"/>
      <c r="K26" s="22"/>
      <c r="L26" s="22">
        <v>2.25</v>
      </c>
      <c r="M26" s="22"/>
      <c r="N26" s="22">
        <f t="shared" si="13"/>
        <v>33.91</v>
      </c>
      <c r="O26" s="22">
        <v>33.91</v>
      </c>
      <c r="P26" s="53">
        <v>15.21</v>
      </c>
      <c r="Q26" s="53">
        <v>16.0</v>
      </c>
      <c r="R26" s="54"/>
      <c r="S26" s="58">
        <v>2.7</v>
      </c>
      <c r="T26" s="54"/>
      <c r="U26" s="59"/>
      <c r="V26" s="22"/>
      <c r="W26" s="23">
        <f t="shared" si="15"/>
        <v>158.0</v>
      </c>
      <c r="X26" s="22">
        <v>10.0</v>
      </c>
      <c r="Y26" s="24">
        <v>148.0</v>
      </c>
      <c r="Z26" s="25"/>
      <c r="AA26" s="22"/>
      <c r="AB26" s="22"/>
      <c r="AC26" s="22"/>
      <c r="AD26" s="22"/>
      <c r="AE26" s="22">
        <f t="shared" si="17"/>
        <v>0.0</v>
      </c>
      <c r="AF26" s="22"/>
      <c r="AG26" s="22"/>
      <c r="AH26" s="22"/>
      <c r="AI26" s="22"/>
      <c r="AJ26" s="23">
        <f t="shared" si="19"/>
        <v>2.65</v>
      </c>
      <c r="AK26" s="22">
        <v>1.0</v>
      </c>
      <c r="AL26" s="22"/>
      <c r="AM26" s="22"/>
      <c r="AN26" s="22"/>
      <c r="AO26" s="22"/>
      <c r="AP26" s="22"/>
      <c r="AQ26" s="22"/>
      <c r="AR26" s="22">
        <v>1.65</v>
      </c>
      <c r="AS26" s="22"/>
      <c r="AT26" s="22">
        <v>36.1</v>
      </c>
    </row>
    <row r="27" spans="8:8" s="20" ht="29.1" customFormat="1" customHeight="1">
      <c r="A27" s="21" t="s">
        <v>51</v>
      </c>
      <c r="B27" s="22">
        <f t="shared" si="11"/>
        <v>418.12</v>
      </c>
      <c r="C27" s="22">
        <f t="shared" si="21"/>
        <v>209.52</v>
      </c>
      <c r="D27" s="27">
        <v>50.0</v>
      </c>
      <c r="E27" s="22"/>
      <c r="F27" s="22"/>
      <c r="G27" s="22"/>
      <c r="H27" s="22">
        <v>8.0</v>
      </c>
      <c r="I27" s="22">
        <v>150.77</v>
      </c>
      <c r="J27" s="22"/>
      <c r="K27" s="22"/>
      <c r="L27" s="22">
        <v>0.75</v>
      </c>
      <c r="M27" s="22"/>
      <c r="N27" s="22">
        <f t="shared" si="13"/>
        <v>55.65</v>
      </c>
      <c r="O27" s="22">
        <v>33.15</v>
      </c>
      <c r="P27" s="53">
        <v>17.35</v>
      </c>
      <c r="Q27" s="53">
        <v>12.0</v>
      </c>
      <c r="R27" s="54"/>
      <c r="S27" s="58">
        <v>3.8</v>
      </c>
      <c r="T27" s="54"/>
      <c r="U27" s="59"/>
      <c r="V27" s="22">
        <v>22.5</v>
      </c>
      <c r="W27" s="23">
        <f t="shared" si="15"/>
        <v>141.0</v>
      </c>
      <c r="X27" s="22">
        <v>25.0</v>
      </c>
      <c r="Y27" s="24">
        <v>116.0</v>
      </c>
      <c r="Z27" s="25"/>
      <c r="AA27" s="22"/>
      <c r="AB27" s="22"/>
      <c r="AC27" s="22"/>
      <c r="AD27" s="22"/>
      <c r="AE27" s="22">
        <f t="shared" si="17"/>
        <v>0.0</v>
      </c>
      <c r="AF27" s="22"/>
      <c r="AG27" s="22"/>
      <c r="AH27" s="22"/>
      <c r="AI27" s="22"/>
      <c r="AJ27" s="23">
        <f t="shared" si="19"/>
        <v>11.95</v>
      </c>
      <c r="AK27" s="22">
        <v>1.0</v>
      </c>
      <c r="AL27" s="22">
        <v>2.3</v>
      </c>
      <c r="AM27" s="22"/>
      <c r="AN27" s="22">
        <v>1.9</v>
      </c>
      <c r="AO27" s="22">
        <v>4.0</v>
      </c>
      <c r="AP27" s="22"/>
      <c r="AQ27" s="22"/>
      <c r="AR27" s="22">
        <v>2.75</v>
      </c>
      <c r="AS27" s="22"/>
      <c r="AT27" s="22"/>
    </row>
    <row r="28" spans="8:8" s="15" ht="29.1" customFormat="1" customHeight="1">
      <c r="A28" s="16" t="s">
        <v>52</v>
      </c>
      <c r="B28" s="19">
        <f t="shared" si="11"/>
        <v>3424.1600000000003</v>
      </c>
      <c r="C28" s="19">
        <f t="shared" si="21"/>
        <v>454.08</v>
      </c>
      <c r="D28" s="17">
        <f t="shared" si="32" ref="D28:K28">D29+D30+D36</f>
        <v>25.0</v>
      </c>
      <c r="E28" s="17">
        <f t="shared" si="32"/>
        <v>0.0</v>
      </c>
      <c r="F28" s="17">
        <f t="shared" si="32"/>
        <v>0.0</v>
      </c>
      <c r="G28" s="17">
        <f t="shared" si="32"/>
        <v>0.0</v>
      </c>
      <c r="H28" s="17">
        <f t="shared" si="32"/>
        <v>160.0</v>
      </c>
      <c r="I28" s="17">
        <f t="shared" si="32"/>
        <v>52.58</v>
      </c>
      <c r="J28" s="17">
        <f t="shared" si="32"/>
        <v>100.0</v>
      </c>
      <c r="K28" s="17">
        <f t="shared" si="32"/>
        <v>100.0</v>
      </c>
      <c r="L28" s="17">
        <v>16.5</v>
      </c>
      <c r="M28" s="17">
        <f>M29+M30+M36</f>
        <v>0.0</v>
      </c>
      <c r="N28" s="19">
        <f t="shared" si="13"/>
        <v>542.26</v>
      </c>
      <c r="O28" s="17">
        <f>O29+O30+O36</f>
        <v>471.06000000000006</v>
      </c>
      <c r="P28" s="56">
        <f t="shared" si="33" ref="P28:Y28">P29+P30+P36</f>
        <v>370.15999999999997</v>
      </c>
      <c r="Q28" s="56">
        <f t="shared" si="33"/>
        <v>56.0</v>
      </c>
      <c r="R28" s="56">
        <f t="shared" si="33"/>
        <v>0.0</v>
      </c>
      <c r="S28" s="56">
        <f t="shared" si="33"/>
        <v>20.9</v>
      </c>
      <c r="T28" s="56">
        <f t="shared" si="33"/>
        <v>9.0</v>
      </c>
      <c r="U28" s="57">
        <f t="shared" si="33"/>
        <v>15.0</v>
      </c>
      <c r="V28" s="17">
        <f t="shared" si="33"/>
        <v>71.2</v>
      </c>
      <c r="W28" s="17">
        <f t="shared" si="15"/>
        <v>507.0</v>
      </c>
      <c r="X28" s="17">
        <f t="shared" si="34" ref="X28:AD28">X29+X30+X36</f>
        <v>100.0</v>
      </c>
      <c r="Y28" s="17">
        <f t="shared" si="34"/>
        <v>407.0</v>
      </c>
      <c r="Z28" s="18">
        <f t="shared" si="34"/>
        <v>40.0</v>
      </c>
      <c r="AA28" s="17">
        <f t="shared" si="34"/>
        <v>30.0</v>
      </c>
      <c r="AB28" s="17">
        <f t="shared" si="34"/>
        <v>0.0</v>
      </c>
      <c r="AC28" s="17">
        <f t="shared" si="34"/>
        <v>0.0</v>
      </c>
      <c r="AD28" s="17">
        <f t="shared" si="34"/>
        <v>1637.13</v>
      </c>
      <c r="AE28" s="19">
        <f t="shared" si="17"/>
        <v>100.0</v>
      </c>
      <c r="AF28" s="17">
        <f t="shared" si="35" ref="AF28:AI28">AF29+AF30+AF36</f>
        <v>0.0</v>
      </c>
      <c r="AG28" s="17">
        <f t="shared" si="35"/>
        <v>100.0</v>
      </c>
      <c r="AH28" s="17">
        <f t="shared" si="35"/>
        <v>0.0</v>
      </c>
      <c r="AI28" s="17">
        <f t="shared" si="35"/>
        <v>0.0</v>
      </c>
      <c r="AJ28" s="17">
        <f t="shared" si="19"/>
        <v>53.89</v>
      </c>
      <c r="AK28" s="17">
        <f t="shared" si="36" ref="AK28:AT28">AK29+AK30+AK36</f>
        <v>6.1</v>
      </c>
      <c r="AL28" s="17">
        <f t="shared" si="36"/>
        <v>2.4</v>
      </c>
      <c r="AM28" s="17">
        <f t="shared" si="36"/>
        <v>8.7</v>
      </c>
      <c r="AN28" s="17">
        <f t="shared" si="36"/>
        <v>1.9</v>
      </c>
      <c r="AO28" s="17">
        <f t="shared" si="36"/>
        <v>0.0</v>
      </c>
      <c r="AP28" s="17">
        <f t="shared" si="36"/>
        <v>4.5</v>
      </c>
      <c r="AQ28" s="17">
        <f t="shared" si="36"/>
        <v>13.2</v>
      </c>
      <c r="AR28" s="17">
        <f t="shared" si="36"/>
        <v>8.99</v>
      </c>
      <c r="AS28" s="17">
        <f t="shared" si="36"/>
        <v>8.1</v>
      </c>
      <c r="AT28" s="17">
        <f t="shared" si="36"/>
        <v>59.8</v>
      </c>
    </row>
    <row r="29" spans="8:8" s="20" ht="29.1" customFormat="1" customHeight="1">
      <c r="A29" s="21" t="s">
        <v>53</v>
      </c>
      <c r="B29" s="22">
        <f t="shared" si="11"/>
        <v>478.76</v>
      </c>
      <c r="C29" s="22">
        <f t="shared" si="21"/>
        <v>70.0</v>
      </c>
      <c r="D29" s="22">
        <v>0.0</v>
      </c>
      <c r="E29" s="22"/>
      <c r="F29" s="22"/>
      <c r="G29" s="22"/>
      <c r="H29" s="22">
        <v>70.0</v>
      </c>
      <c r="I29" s="22"/>
      <c r="J29" s="22"/>
      <c r="K29" s="22"/>
      <c r="L29" s="22">
        <v>0.0</v>
      </c>
      <c r="M29" s="22"/>
      <c r="N29" s="22">
        <f t="shared" si="13"/>
        <v>330.26</v>
      </c>
      <c r="O29" s="22">
        <v>330.26</v>
      </c>
      <c r="P29" s="53">
        <v>306.26</v>
      </c>
      <c r="Q29" s="54"/>
      <c r="R29" s="54"/>
      <c r="S29" s="54"/>
      <c r="T29" s="53">
        <v>9.0</v>
      </c>
      <c r="U29" s="55">
        <v>15.0</v>
      </c>
      <c r="V29" s="22"/>
      <c r="W29" s="23">
        <f t="shared" si="15"/>
        <v>37.0</v>
      </c>
      <c r="X29" s="22"/>
      <c r="Y29" s="24">
        <v>37.0</v>
      </c>
      <c r="Z29" s="25"/>
      <c r="AA29" s="22">
        <f>10+10</f>
        <v>20.0</v>
      </c>
      <c r="AB29" s="22"/>
      <c r="AC29" s="22"/>
      <c r="AD29" s="22"/>
      <c r="AE29" s="22">
        <f t="shared" si="17"/>
        <v>0.0</v>
      </c>
      <c r="AF29" s="22"/>
      <c r="AG29" s="22"/>
      <c r="AH29" s="22"/>
      <c r="AI29" s="22"/>
      <c r="AJ29" s="23">
        <f t="shared" si="19"/>
        <v>21.5</v>
      </c>
      <c r="AK29" s="22">
        <v>2.1</v>
      </c>
      <c r="AL29" s="22"/>
      <c r="AM29" s="22">
        <v>3.7</v>
      </c>
      <c r="AN29" s="22"/>
      <c r="AO29" s="22"/>
      <c r="AP29" s="22">
        <v>2.5</v>
      </c>
      <c r="AQ29" s="22">
        <v>13.2</v>
      </c>
      <c r="AR29" s="22"/>
      <c r="AS29" s="22"/>
      <c r="AT29" s="22"/>
    </row>
    <row r="30" spans="8:8" s="15" ht="29.1" customFormat="1" customHeight="1">
      <c r="A30" s="16" t="s">
        <v>54</v>
      </c>
      <c r="B30" s="19">
        <f t="shared" si="11"/>
        <v>787.0999999999999</v>
      </c>
      <c r="C30" s="19">
        <f t="shared" si="21"/>
        <v>67.53</v>
      </c>
      <c r="D30" s="17">
        <f t="shared" si="37" ref="D30:K30">SUM(D31:D35)</f>
        <v>11.5</v>
      </c>
      <c r="E30" s="17">
        <f t="shared" si="37"/>
        <v>0.0</v>
      </c>
      <c r="F30" s="17">
        <f t="shared" si="37"/>
        <v>0.0</v>
      </c>
      <c r="G30" s="17">
        <f t="shared" si="37"/>
        <v>0.0</v>
      </c>
      <c r="H30" s="17">
        <f t="shared" si="37"/>
        <v>0.0</v>
      </c>
      <c r="I30" s="17">
        <f t="shared" si="37"/>
        <v>52.58</v>
      </c>
      <c r="J30" s="17">
        <f t="shared" si="37"/>
        <v>0.0</v>
      </c>
      <c r="K30" s="17">
        <f t="shared" si="37"/>
        <v>0.0</v>
      </c>
      <c r="L30" s="17">
        <v>3.45</v>
      </c>
      <c r="M30" s="17">
        <f>SUM(M31:M35)</f>
        <v>0.0</v>
      </c>
      <c r="N30" s="19">
        <f t="shared" si="13"/>
        <v>63.4</v>
      </c>
      <c r="O30" s="17">
        <f>SUM(O31:O35)</f>
        <v>44.400000000000006</v>
      </c>
      <c r="P30" s="56">
        <f t="shared" si="38" ref="P30:Y30">SUM(P31:P35)</f>
        <v>12.0</v>
      </c>
      <c r="Q30" s="56">
        <f t="shared" si="38"/>
        <v>26.0</v>
      </c>
      <c r="R30" s="56">
        <f t="shared" si="38"/>
        <v>0.0</v>
      </c>
      <c r="S30" s="56">
        <f t="shared" si="38"/>
        <v>6.3999999999999995</v>
      </c>
      <c r="T30" s="56">
        <f t="shared" si="38"/>
        <v>0.0</v>
      </c>
      <c r="U30" s="57">
        <f t="shared" si="38"/>
        <v>0.0</v>
      </c>
      <c r="V30" s="17">
        <f t="shared" si="38"/>
        <v>19.0</v>
      </c>
      <c r="W30" s="17">
        <f t="shared" si="15"/>
        <v>67.0</v>
      </c>
      <c r="X30" s="17">
        <f t="shared" si="39" ref="X30:AD30">SUM(X31:X35)</f>
        <v>0.0</v>
      </c>
      <c r="Y30" s="17">
        <f t="shared" si="39"/>
        <v>67.0</v>
      </c>
      <c r="Z30" s="18">
        <f t="shared" si="39"/>
        <v>40.0</v>
      </c>
      <c r="AA30" s="17">
        <f t="shared" si="39"/>
        <v>0.0</v>
      </c>
      <c r="AB30" s="17">
        <f t="shared" si="39"/>
        <v>0.0</v>
      </c>
      <c r="AC30" s="17">
        <f t="shared" si="39"/>
        <v>0.0</v>
      </c>
      <c r="AD30" s="17">
        <f t="shared" si="39"/>
        <v>498.47</v>
      </c>
      <c r="AE30" s="19">
        <f t="shared" si="17"/>
        <v>0.0</v>
      </c>
      <c r="AF30" s="17">
        <f t="shared" si="40" ref="AF30:AI30">SUM(AF31:AF35)</f>
        <v>0.0</v>
      </c>
      <c r="AG30" s="17">
        <f t="shared" si="40"/>
        <v>0.0</v>
      </c>
      <c r="AH30" s="17">
        <f t="shared" si="40"/>
        <v>0.0</v>
      </c>
      <c r="AI30" s="17">
        <f t="shared" si="40"/>
        <v>0.0</v>
      </c>
      <c r="AJ30" s="17">
        <f t="shared" si="19"/>
        <v>16.900000000000002</v>
      </c>
      <c r="AK30" s="17">
        <f t="shared" si="41" ref="AK30:AT30">SUM(AK31:AK35)</f>
        <v>1.5</v>
      </c>
      <c r="AL30" s="17">
        <f t="shared" si="41"/>
        <v>2.4</v>
      </c>
      <c r="AM30" s="17">
        <f t="shared" si="41"/>
        <v>0.0</v>
      </c>
      <c r="AN30" s="17">
        <f t="shared" si="41"/>
        <v>1.9</v>
      </c>
      <c r="AO30" s="17">
        <f t="shared" si="41"/>
        <v>0.0</v>
      </c>
      <c r="AP30" s="17">
        <f t="shared" si="41"/>
        <v>0.0</v>
      </c>
      <c r="AQ30" s="17">
        <f t="shared" si="41"/>
        <v>0.0</v>
      </c>
      <c r="AR30" s="17">
        <f t="shared" si="41"/>
        <v>3.0</v>
      </c>
      <c r="AS30" s="17">
        <f t="shared" si="41"/>
        <v>8.100000000000001</v>
      </c>
      <c r="AT30" s="17">
        <f t="shared" si="41"/>
        <v>33.8</v>
      </c>
    </row>
    <row r="31" spans="8:8" s="20" ht="29.1" customFormat="1" customHeight="1">
      <c r="A31" s="21" t="s">
        <v>55</v>
      </c>
      <c r="B31" s="22">
        <f t="shared" si="11"/>
        <v>1.3</v>
      </c>
      <c r="C31" s="22">
        <f t="shared" si="21"/>
        <v>0.0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>
        <f t="shared" si="13"/>
        <v>0.0</v>
      </c>
      <c r="O31" s="22"/>
      <c r="P31" s="53">
        <v>0.0</v>
      </c>
      <c r="Q31" s="53"/>
      <c r="R31" s="54"/>
      <c r="S31" s="61">
        <v>0.0</v>
      </c>
      <c r="T31" s="54"/>
      <c r="U31" s="59"/>
      <c r="V31" s="22"/>
      <c r="W31" s="23">
        <f t="shared" si="15"/>
        <v>1.0</v>
      </c>
      <c r="X31" s="22"/>
      <c r="Y31" s="24">
        <v>1.0</v>
      </c>
      <c r="Z31" s="25"/>
      <c r="AA31" s="22"/>
      <c r="AB31" s="22"/>
      <c r="AC31" s="22"/>
      <c r="AD31" s="22"/>
      <c r="AE31" s="22">
        <f t="shared" si="17"/>
        <v>0.0</v>
      </c>
      <c r="AF31" s="22"/>
      <c r="AG31" s="22"/>
      <c r="AH31" s="22"/>
      <c r="AI31" s="22"/>
      <c r="AJ31" s="23">
        <f t="shared" si="19"/>
        <v>0.3</v>
      </c>
      <c r="AK31" s="22">
        <v>0.3</v>
      </c>
      <c r="AL31" s="22"/>
      <c r="AM31" s="22"/>
      <c r="AN31" s="22"/>
      <c r="AO31" s="22"/>
      <c r="AP31" s="22"/>
      <c r="AQ31" s="22"/>
      <c r="AR31" s="22"/>
      <c r="AS31" s="22"/>
      <c r="AT31" s="22"/>
    </row>
    <row r="32" spans="8:8" s="20" ht="29.1" customFormat="1" customHeight="1">
      <c r="A32" s="21" t="s">
        <v>56</v>
      </c>
      <c r="B32" s="22">
        <f t="shared" si="11"/>
        <v>96.95</v>
      </c>
      <c r="C32" s="22">
        <f t="shared" si="21"/>
        <v>1.0</v>
      </c>
      <c r="D32" s="27">
        <v>1.0</v>
      </c>
      <c r="E32" s="22"/>
      <c r="F32" s="22"/>
      <c r="G32" s="22"/>
      <c r="H32" s="22"/>
      <c r="I32" s="22"/>
      <c r="J32" s="22"/>
      <c r="K32" s="22"/>
      <c r="L32" s="22"/>
      <c r="M32" s="22"/>
      <c r="N32" s="22">
        <f t="shared" si="13"/>
        <v>13.700000000000001</v>
      </c>
      <c r="O32" s="22">
        <v>8.3</v>
      </c>
      <c r="P32" s="53">
        <v>1.5</v>
      </c>
      <c r="Q32" s="53">
        <v>6.0</v>
      </c>
      <c r="R32" s="54"/>
      <c r="S32" s="58">
        <v>0.8</v>
      </c>
      <c r="T32" s="54"/>
      <c r="U32" s="59"/>
      <c r="V32" s="22">
        <v>5.4</v>
      </c>
      <c r="W32" s="23">
        <f t="shared" si="15"/>
        <v>3.0</v>
      </c>
      <c r="X32" s="22"/>
      <c r="Y32" s="24">
        <v>3.0</v>
      </c>
      <c r="Z32" s="25"/>
      <c r="AA32" s="22"/>
      <c r="AB32" s="22"/>
      <c r="AC32" s="22"/>
      <c r="AD32" s="22">
        <v>65.65</v>
      </c>
      <c r="AE32" s="22">
        <f t="shared" si="17"/>
        <v>0.0</v>
      </c>
      <c r="AF32" s="22"/>
      <c r="AG32" s="22"/>
      <c r="AH32" s="22"/>
      <c r="AI32" s="22"/>
      <c r="AJ32" s="23">
        <f t="shared" si="19"/>
        <v>0.8999999999999999</v>
      </c>
      <c r="AK32" s="22">
        <v>0.3</v>
      </c>
      <c r="AL32" s="22"/>
      <c r="AM32" s="22"/>
      <c r="AN32" s="22"/>
      <c r="AO32" s="22"/>
      <c r="AP32" s="22"/>
      <c r="AQ32" s="22"/>
      <c r="AR32" s="22">
        <v>0.6</v>
      </c>
      <c r="AS32" s="22"/>
      <c r="AT32" s="22">
        <v>12.7</v>
      </c>
    </row>
    <row r="33" spans="8:8" s="20" ht="29.1" customFormat="1" customHeight="1">
      <c r="A33" s="21" t="s">
        <v>57</v>
      </c>
      <c r="B33" s="22">
        <f t="shared" si="11"/>
        <v>88.49</v>
      </c>
      <c r="C33" s="22">
        <f t="shared" si="21"/>
        <v>1.9</v>
      </c>
      <c r="D33" s="27">
        <v>1.0</v>
      </c>
      <c r="E33" s="22"/>
      <c r="F33" s="22"/>
      <c r="G33" s="22"/>
      <c r="H33" s="22"/>
      <c r="I33" s="22"/>
      <c r="J33" s="22"/>
      <c r="K33" s="22"/>
      <c r="L33" s="22">
        <v>0.9</v>
      </c>
      <c r="M33" s="22"/>
      <c r="N33" s="22">
        <f t="shared" si="13"/>
        <v>11.0</v>
      </c>
      <c r="O33" s="22">
        <v>8.5</v>
      </c>
      <c r="P33" s="53">
        <v>4.5</v>
      </c>
      <c r="Q33" s="53">
        <v>4.0</v>
      </c>
      <c r="R33" s="54"/>
      <c r="S33" s="61">
        <v>0.0</v>
      </c>
      <c r="T33" s="54"/>
      <c r="U33" s="59"/>
      <c r="V33" s="22">
        <v>2.5</v>
      </c>
      <c r="W33" s="23">
        <f t="shared" si="15"/>
        <v>4.0</v>
      </c>
      <c r="X33" s="22"/>
      <c r="Y33" s="24">
        <v>4.0</v>
      </c>
      <c r="Z33" s="25"/>
      <c r="AA33" s="22"/>
      <c r="AB33" s="22"/>
      <c r="AC33" s="22"/>
      <c r="AD33" s="22">
        <v>59.89</v>
      </c>
      <c r="AE33" s="22">
        <f t="shared" si="17"/>
        <v>0.0</v>
      </c>
      <c r="AF33" s="22"/>
      <c r="AG33" s="22"/>
      <c r="AH33" s="22"/>
      <c r="AI33" s="22"/>
      <c r="AJ33" s="23">
        <f t="shared" si="19"/>
        <v>0.6</v>
      </c>
      <c r="AK33" s="22">
        <v>0.3</v>
      </c>
      <c r="AL33" s="22"/>
      <c r="AM33" s="22"/>
      <c r="AN33" s="22"/>
      <c r="AO33" s="22"/>
      <c r="AP33" s="22"/>
      <c r="AQ33" s="22"/>
      <c r="AR33" s="22">
        <v>0.3</v>
      </c>
      <c r="AS33" s="22"/>
      <c r="AT33" s="22">
        <v>11.1</v>
      </c>
    </row>
    <row r="34" spans="8:8" s="20" ht="29.1" customFormat="1" customHeight="1">
      <c r="A34" s="21" t="s">
        <v>58</v>
      </c>
      <c r="B34" s="22">
        <f t="shared" si="11"/>
        <v>20.9</v>
      </c>
      <c r="C34" s="22">
        <f t="shared" si="21"/>
        <v>0.0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>
        <f t="shared" si="13"/>
        <v>7.0</v>
      </c>
      <c r="O34" s="22">
        <v>6.0</v>
      </c>
      <c r="P34" s="53">
        <v>1.5</v>
      </c>
      <c r="Q34" s="53">
        <v>4.0</v>
      </c>
      <c r="R34" s="54"/>
      <c r="S34" s="58">
        <v>0.5</v>
      </c>
      <c r="T34" s="54"/>
      <c r="U34" s="59"/>
      <c r="V34" s="22">
        <v>1.0</v>
      </c>
      <c r="W34" s="23">
        <f t="shared" si="15"/>
        <v>8.0</v>
      </c>
      <c r="X34" s="22"/>
      <c r="Y34" s="24">
        <v>8.0</v>
      </c>
      <c r="Z34" s="25"/>
      <c r="AA34" s="22"/>
      <c r="AB34" s="22"/>
      <c r="AC34" s="22"/>
      <c r="AD34" s="22"/>
      <c r="AE34" s="22">
        <f t="shared" si="17"/>
        <v>0.0</v>
      </c>
      <c r="AF34" s="22"/>
      <c r="AG34" s="22"/>
      <c r="AH34" s="22"/>
      <c r="AI34" s="22"/>
      <c r="AJ34" s="23">
        <f t="shared" si="19"/>
        <v>5.9</v>
      </c>
      <c r="AK34" s="22">
        <v>0.3</v>
      </c>
      <c r="AL34" s="22"/>
      <c r="AM34" s="22"/>
      <c r="AN34" s="22"/>
      <c r="AO34" s="22"/>
      <c r="AP34" s="22"/>
      <c r="AQ34" s="22"/>
      <c r="AR34" s="22">
        <v>0.2</v>
      </c>
      <c r="AS34" s="22">
        <v>5.4</v>
      </c>
      <c r="AT34" s="22"/>
    </row>
    <row r="35" spans="8:8" s="20" ht="29.1" customFormat="1" customHeight="1">
      <c r="A35" s="21" t="s">
        <v>59</v>
      </c>
      <c r="B35" s="22">
        <f t="shared" si="11"/>
        <v>579.46</v>
      </c>
      <c r="C35" s="22">
        <f t="shared" si="21"/>
        <v>64.63</v>
      </c>
      <c r="D35" s="27">
        <v>9.5</v>
      </c>
      <c r="E35" s="22"/>
      <c r="F35" s="22"/>
      <c r="G35" s="22"/>
      <c r="H35" s="22"/>
      <c r="I35" s="22">
        <v>52.58</v>
      </c>
      <c r="J35" s="22"/>
      <c r="K35" s="22"/>
      <c r="L35" s="22">
        <v>2.55</v>
      </c>
      <c r="M35" s="22"/>
      <c r="N35" s="22">
        <f t="shared" si="13"/>
        <v>31.700000000000003</v>
      </c>
      <c r="O35" s="22">
        <v>21.6</v>
      </c>
      <c r="P35" s="53">
        <v>4.5</v>
      </c>
      <c r="Q35" s="53">
        <v>12.0</v>
      </c>
      <c r="R35" s="54"/>
      <c r="S35" s="58">
        <v>5.1</v>
      </c>
      <c r="T35" s="54"/>
      <c r="U35" s="59"/>
      <c r="V35" s="22">
        <v>10.1</v>
      </c>
      <c r="W35" s="23">
        <f t="shared" si="15"/>
        <v>51.0</v>
      </c>
      <c r="X35" s="22"/>
      <c r="Y35" s="24">
        <v>51.0</v>
      </c>
      <c r="Z35" s="25">
        <v>40.0</v>
      </c>
      <c r="AA35" s="22"/>
      <c r="AB35" s="22"/>
      <c r="AC35" s="22"/>
      <c r="AD35" s="22">
        <v>372.93</v>
      </c>
      <c r="AE35" s="22">
        <f t="shared" si="17"/>
        <v>0.0</v>
      </c>
      <c r="AF35" s="22"/>
      <c r="AG35" s="22"/>
      <c r="AH35" s="22"/>
      <c r="AI35" s="22"/>
      <c r="AJ35" s="23">
        <f t="shared" si="19"/>
        <v>9.2</v>
      </c>
      <c r="AK35" s="22">
        <v>0.3</v>
      </c>
      <c r="AL35" s="22">
        <v>2.4</v>
      </c>
      <c r="AM35" s="22"/>
      <c r="AN35" s="22">
        <v>1.9</v>
      </c>
      <c r="AO35" s="22"/>
      <c r="AP35" s="22"/>
      <c r="AQ35" s="22"/>
      <c r="AR35" s="22">
        <v>1.9</v>
      </c>
      <c r="AS35" s="22">
        <v>2.7</v>
      </c>
      <c r="AT35" s="22">
        <v>10.0</v>
      </c>
    </row>
    <row r="36" spans="8:8" s="15" ht="29.1" customFormat="1" customHeight="1">
      <c r="A36" s="16" t="s">
        <v>60</v>
      </c>
      <c r="B36" s="19">
        <f t="shared" si="11"/>
        <v>2158.3</v>
      </c>
      <c r="C36" s="19">
        <f t="shared" si="21"/>
        <v>316.55</v>
      </c>
      <c r="D36" s="17">
        <f t="shared" si="42" ref="D36:K36">SUM(D37:D41)</f>
        <v>13.5</v>
      </c>
      <c r="E36" s="17">
        <f t="shared" si="42"/>
        <v>0.0</v>
      </c>
      <c r="F36" s="17">
        <f t="shared" si="42"/>
        <v>0.0</v>
      </c>
      <c r="G36" s="17">
        <f t="shared" si="42"/>
        <v>0.0</v>
      </c>
      <c r="H36" s="17">
        <f t="shared" si="42"/>
        <v>90.0</v>
      </c>
      <c r="I36" s="17">
        <f t="shared" si="42"/>
        <v>0.0</v>
      </c>
      <c r="J36" s="17">
        <f t="shared" si="42"/>
        <v>100.0</v>
      </c>
      <c r="K36" s="17">
        <f t="shared" si="42"/>
        <v>100.0</v>
      </c>
      <c r="L36" s="17">
        <v>13.05</v>
      </c>
      <c r="M36" s="17">
        <f>SUM(M37:M41)</f>
        <v>0.0</v>
      </c>
      <c r="N36" s="19">
        <f t="shared" si="13"/>
        <v>148.60000000000002</v>
      </c>
      <c r="O36" s="17">
        <f>SUM(O37:O41)</f>
        <v>96.39999999999999</v>
      </c>
      <c r="P36" s="56">
        <f t="shared" si="43" ref="P36:Y36">SUM(P37:P41)</f>
        <v>51.900000000000006</v>
      </c>
      <c r="Q36" s="56">
        <f t="shared" si="43"/>
        <v>30.0</v>
      </c>
      <c r="R36" s="56">
        <f t="shared" si="43"/>
        <v>0.0</v>
      </c>
      <c r="S36" s="56">
        <f t="shared" si="43"/>
        <v>14.5</v>
      </c>
      <c r="T36" s="56">
        <f t="shared" si="43"/>
        <v>0.0</v>
      </c>
      <c r="U36" s="57">
        <f t="shared" si="43"/>
        <v>0.0</v>
      </c>
      <c r="V36" s="17">
        <f t="shared" si="43"/>
        <v>52.199999999999996</v>
      </c>
      <c r="W36" s="17">
        <f t="shared" si="15"/>
        <v>403.0</v>
      </c>
      <c r="X36" s="17">
        <f t="shared" si="44" ref="X36:AD36">SUM(X37:X41)</f>
        <v>100.0</v>
      </c>
      <c r="Y36" s="17">
        <f t="shared" si="44"/>
        <v>303.0</v>
      </c>
      <c r="Z36" s="18">
        <f t="shared" si="44"/>
        <v>0.0</v>
      </c>
      <c r="AA36" s="17">
        <f t="shared" si="44"/>
        <v>10.0</v>
      </c>
      <c r="AB36" s="17">
        <f t="shared" si="44"/>
        <v>0.0</v>
      </c>
      <c r="AC36" s="17">
        <f t="shared" si="44"/>
        <v>0.0</v>
      </c>
      <c r="AD36" s="17">
        <f t="shared" si="44"/>
        <v>1138.6599999999999</v>
      </c>
      <c r="AE36" s="19">
        <f t="shared" si="17"/>
        <v>100.0</v>
      </c>
      <c r="AF36" s="17">
        <f t="shared" si="45" ref="AF36:AI36">SUM(AF37:AF41)</f>
        <v>0.0</v>
      </c>
      <c r="AG36" s="17">
        <f t="shared" si="45"/>
        <v>100.0</v>
      </c>
      <c r="AH36" s="17">
        <f t="shared" si="45"/>
        <v>0.0</v>
      </c>
      <c r="AI36" s="17">
        <f t="shared" si="45"/>
        <v>0.0</v>
      </c>
      <c r="AJ36" s="17">
        <f t="shared" si="19"/>
        <v>15.489999999999998</v>
      </c>
      <c r="AK36" s="17">
        <f t="shared" si="46" ref="AK36:AT36">SUM(AK37:AK41)</f>
        <v>2.5</v>
      </c>
      <c r="AL36" s="17">
        <f t="shared" si="46"/>
        <v>0.0</v>
      </c>
      <c r="AM36" s="17">
        <f t="shared" si="46"/>
        <v>5.0</v>
      </c>
      <c r="AN36" s="17">
        <f t="shared" si="46"/>
        <v>0.0</v>
      </c>
      <c r="AO36" s="17">
        <f t="shared" si="46"/>
        <v>0.0</v>
      </c>
      <c r="AP36" s="17">
        <f t="shared" si="46"/>
        <v>2.0</v>
      </c>
      <c r="AQ36" s="17">
        <f t="shared" si="46"/>
        <v>0.0</v>
      </c>
      <c r="AR36" s="17">
        <f t="shared" si="46"/>
        <v>5.989999999999999</v>
      </c>
      <c r="AS36" s="17">
        <f t="shared" si="46"/>
        <v>0.0</v>
      </c>
      <c r="AT36" s="17">
        <f t="shared" si="46"/>
        <v>26.0</v>
      </c>
    </row>
    <row r="37" spans="8:8" s="20" ht="29.1" customFormat="1" customHeight="1">
      <c r="A37" s="21" t="s">
        <v>61</v>
      </c>
      <c r="B37" s="22">
        <f t="shared" si="11"/>
        <v>872.51</v>
      </c>
      <c r="C37" s="22">
        <f t="shared" si="21"/>
        <v>11.25</v>
      </c>
      <c r="D37" s="27">
        <v>6.0</v>
      </c>
      <c r="E37" s="22"/>
      <c r="F37" s="22"/>
      <c r="G37" s="22"/>
      <c r="H37" s="22"/>
      <c r="I37" s="22"/>
      <c r="J37" s="22"/>
      <c r="K37" s="22"/>
      <c r="L37" s="22">
        <v>5.25</v>
      </c>
      <c r="M37" s="22"/>
      <c r="N37" s="22">
        <f t="shared" si="13"/>
        <v>40.5</v>
      </c>
      <c r="O37" s="22">
        <v>31.0</v>
      </c>
      <c r="P37" s="53">
        <v>14.3</v>
      </c>
      <c r="Q37" s="53">
        <v>12.0</v>
      </c>
      <c r="R37" s="54"/>
      <c r="S37" s="58">
        <v>4.7</v>
      </c>
      <c r="T37" s="54"/>
      <c r="U37" s="59"/>
      <c r="V37" s="22">
        <v>9.5</v>
      </c>
      <c r="W37" s="23">
        <f t="shared" si="15"/>
        <v>228.0</v>
      </c>
      <c r="X37" s="22">
        <v>50.0</v>
      </c>
      <c r="Y37" s="24">
        <v>178.0</v>
      </c>
      <c r="Z37" s="25"/>
      <c r="AA37" s="22"/>
      <c r="AB37" s="22"/>
      <c r="AC37" s="22"/>
      <c r="AD37" s="22">
        <v>588.77</v>
      </c>
      <c r="AE37" s="22">
        <f t="shared" si="17"/>
        <v>0.0</v>
      </c>
      <c r="AF37" s="22"/>
      <c r="AG37" s="22"/>
      <c r="AH37" s="22"/>
      <c r="AI37" s="22"/>
      <c r="AJ37" s="23">
        <f t="shared" si="19"/>
        <v>3.99</v>
      </c>
      <c r="AK37" s="22">
        <v>0.5</v>
      </c>
      <c r="AL37" s="22"/>
      <c r="AM37" s="22"/>
      <c r="AN37" s="22"/>
      <c r="AO37" s="22"/>
      <c r="AP37" s="22">
        <v>2.0</v>
      </c>
      <c r="AQ37" s="22"/>
      <c r="AR37" s="22">
        <v>1.49</v>
      </c>
      <c r="AS37" s="22"/>
      <c r="AT37" s="22"/>
    </row>
    <row r="38" spans="8:8" s="20" ht="29.1" customFormat="1" customHeight="1">
      <c r="A38" s="21" t="s">
        <v>62</v>
      </c>
      <c r="B38" s="22">
        <f t="shared" si="11"/>
        <v>74.0</v>
      </c>
      <c r="C38" s="22">
        <f t="shared" si="21"/>
        <v>12.75</v>
      </c>
      <c r="D38" s="27">
        <v>6.0</v>
      </c>
      <c r="E38" s="22"/>
      <c r="F38" s="22"/>
      <c r="G38" s="22"/>
      <c r="H38" s="22"/>
      <c r="I38" s="22"/>
      <c r="J38" s="22"/>
      <c r="K38" s="22"/>
      <c r="L38" s="22">
        <v>6.75</v>
      </c>
      <c r="M38" s="22"/>
      <c r="N38" s="22">
        <f t="shared" si="13"/>
        <v>24.9</v>
      </c>
      <c r="O38" s="22">
        <v>23.9</v>
      </c>
      <c r="P38" s="53">
        <v>14.3</v>
      </c>
      <c r="Q38" s="53">
        <v>6.0</v>
      </c>
      <c r="R38" s="54"/>
      <c r="S38" s="58">
        <v>3.6</v>
      </c>
      <c r="T38" s="54"/>
      <c r="U38" s="59"/>
      <c r="V38" s="22">
        <v>1.0</v>
      </c>
      <c r="W38" s="23">
        <f t="shared" si="15"/>
        <v>20.0</v>
      </c>
      <c r="X38" s="22"/>
      <c r="Y38" s="24">
        <v>20.0</v>
      </c>
      <c r="Z38" s="25"/>
      <c r="AA38" s="22">
        <v>10.0</v>
      </c>
      <c r="AB38" s="22"/>
      <c r="AC38" s="22"/>
      <c r="AD38" s="22"/>
      <c r="AE38" s="22">
        <f t="shared" si="17"/>
        <v>0.0</v>
      </c>
      <c r="AF38" s="22"/>
      <c r="AG38" s="22"/>
      <c r="AH38" s="22"/>
      <c r="AI38" s="22"/>
      <c r="AJ38" s="23">
        <f t="shared" si="19"/>
        <v>6.35</v>
      </c>
      <c r="AK38" s="22">
        <v>0.5</v>
      </c>
      <c r="AL38" s="22"/>
      <c r="AM38" s="22">
        <v>5.0</v>
      </c>
      <c r="AN38" s="22"/>
      <c r="AO38" s="22"/>
      <c r="AP38" s="22"/>
      <c r="AQ38" s="22"/>
      <c r="AR38" s="22">
        <v>0.85</v>
      </c>
      <c r="AS38" s="22"/>
      <c r="AT38" s="22"/>
    </row>
    <row r="39" spans="8:8" s="20" ht="29.1" customFormat="1" customHeight="1">
      <c r="A39" s="21" t="s">
        <v>63</v>
      </c>
      <c r="B39" s="22">
        <f t="shared" si="11"/>
        <v>244.17000000000002</v>
      </c>
      <c r="C39" s="22">
        <f t="shared" si="21"/>
        <v>2.1</v>
      </c>
      <c r="D39" s="27">
        <v>1.5</v>
      </c>
      <c r="E39" s="22"/>
      <c r="F39" s="22"/>
      <c r="G39" s="22"/>
      <c r="H39" s="22"/>
      <c r="I39" s="22"/>
      <c r="J39" s="22"/>
      <c r="K39" s="22"/>
      <c r="L39" s="22">
        <v>0.6</v>
      </c>
      <c r="M39" s="22"/>
      <c r="N39" s="22">
        <f t="shared" si="13"/>
        <v>28.900000000000002</v>
      </c>
      <c r="O39" s="22">
        <v>18.1</v>
      </c>
      <c r="P39" s="53">
        <v>4.5</v>
      </c>
      <c r="Q39" s="53">
        <v>12.0</v>
      </c>
      <c r="R39" s="54"/>
      <c r="S39" s="58">
        <v>1.6</v>
      </c>
      <c r="T39" s="54"/>
      <c r="U39" s="59"/>
      <c r="V39" s="22">
        <v>10.8</v>
      </c>
      <c r="W39" s="23">
        <f t="shared" si="15"/>
        <v>49.0</v>
      </c>
      <c r="X39" s="22"/>
      <c r="Y39" s="24">
        <v>49.0</v>
      </c>
      <c r="Z39" s="25"/>
      <c r="AA39" s="22"/>
      <c r="AB39" s="22"/>
      <c r="AC39" s="22"/>
      <c r="AD39" s="22">
        <v>158.37</v>
      </c>
      <c r="AE39" s="22">
        <f t="shared" si="17"/>
        <v>0.0</v>
      </c>
      <c r="AF39" s="22"/>
      <c r="AG39" s="22"/>
      <c r="AH39" s="22"/>
      <c r="AI39" s="22"/>
      <c r="AJ39" s="23">
        <f t="shared" si="19"/>
        <v>1.0</v>
      </c>
      <c r="AK39" s="22">
        <v>0.5</v>
      </c>
      <c r="AL39" s="22"/>
      <c r="AM39" s="22"/>
      <c r="AN39" s="22"/>
      <c r="AO39" s="22"/>
      <c r="AP39" s="22"/>
      <c r="AQ39" s="22"/>
      <c r="AR39" s="22">
        <v>0.5</v>
      </c>
      <c r="AS39" s="22"/>
      <c r="AT39" s="22">
        <v>4.8</v>
      </c>
    </row>
    <row r="40" spans="8:8" s="20" ht="29.1" customFormat="1" customHeight="1">
      <c r="A40" s="21" t="s">
        <v>64</v>
      </c>
      <c r="B40" s="22">
        <f t="shared" si="11"/>
        <v>664.5899999999999</v>
      </c>
      <c r="C40" s="22">
        <f t="shared" si="21"/>
        <v>150.45</v>
      </c>
      <c r="D40" s="22"/>
      <c r="E40" s="22"/>
      <c r="F40" s="22"/>
      <c r="G40" s="22"/>
      <c r="H40" s="22">
        <v>50.0</v>
      </c>
      <c r="I40" s="22"/>
      <c r="J40" s="22"/>
      <c r="K40" s="22">
        <v>100.0</v>
      </c>
      <c r="L40" s="22">
        <v>0.45</v>
      </c>
      <c r="M40" s="22"/>
      <c r="N40" s="22">
        <f t="shared" si="13"/>
        <v>39.1</v>
      </c>
      <c r="O40" s="22">
        <v>17.6</v>
      </c>
      <c r="P40" s="53">
        <v>14.3</v>
      </c>
      <c r="Q40" s="53"/>
      <c r="R40" s="54"/>
      <c r="S40" s="58">
        <v>3.3</v>
      </c>
      <c r="T40" s="54"/>
      <c r="U40" s="59"/>
      <c r="V40" s="22">
        <v>21.5</v>
      </c>
      <c r="W40" s="23">
        <f t="shared" si="15"/>
        <v>64.0</v>
      </c>
      <c r="X40" s="22">
        <v>50.0</v>
      </c>
      <c r="Y40" s="24">
        <v>14.0</v>
      </c>
      <c r="Z40" s="25"/>
      <c r="AA40" s="22"/>
      <c r="AB40" s="22"/>
      <c r="AC40" s="22"/>
      <c r="AD40" s="22">
        <v>290.89</v>
      </c>
      <c r="AE40" s="22">
        <f t="shared" si="17"/>
        <v>100.0</v>
      </c>
      <c r="AF40" s="22"/>
      <c r="AG40" s="22">
        <v>100.0</v>
      </c>
      <c r="AH40" s="22"/>
      <c r="AI40" s="22"/>
      <c r="AJ40" s="23">
        <f t="shared" si="19"/>
        <v>3.35</v>
      </c>
      <c r="AK40" s="22">
        <v>0.5</v>
      </c>
      <c r="AL40" s="22"/>
      <c r="AM40" s="22"/>
      <c r="AN40" s="22"/>
      <c r="AO40" s="22"/>
      <c r="AP40" s="22"/>
      <c r="AQ40" s="22"/>
      <c r="AR40" s="22">
        <v>2.85</v>
      </c>
      <c r="AS40" s="22"/>
      <c r="AT40" s="22">
        <v>16.8</v>
      </c>
    </row>
    <row r="41" spans="8:8" s="20" ht="29.1" customFormat="1" customHeight="1">
      <c r="A41" s="21" t="s">
        <v>65</v>
      </c>
      <c r="B41" s="22">
        <f t="shared" si="11"/>
        <v>303.03</v>
      </c>
      <c r="C41" s="22">
        <f t="shared" si="21"/>
        <v>140.0</v>
      </c>
      <c r="D41" s="22"/>
      <c r="E41" s="22"/>
      <c r="F41" s="22"/>
      <c r="G41" s="22"/>
      <c r="H41" s="22">
        <v>40.0</v>
      </c>
      <c r="I41" s="22"/>
      <c r="J41" s="22">
        <v>100.0</v>
      </c>
      <c r="K41" s="22"/>
      <c r="L41" s="22"/>
      <c r="M41" s="22"/>
      <c r="N41" s="22">
        <f t="shared" si="13"/>
        <v>15.2</v>
      </c>
      <c r="O41" s="22">
        <v>5.8</v>
      </c>
      <c r="P41" s="53">
        <v>4.5</v>
      </c>
      <c r="Q41" s="53"/>
      <c r="R41" s="54"/>
      <c r="S41" s="58">
        <v>1.3</v>
      </c>
      <c r="T41" s="54"/>
      <c r="U41" s="59"/>
      <c r="V41" s="22">
        <v>9.4</v>
      </c>
      <c r="W41" s="23">
        <f t="shared" si="15"/>
        <v>42.0</v>
      </c>
      <c r="X41" s="22"/>
      <c r="Y41" s="24">
        <v>42.0</v>
      </c>
      <c r="Z41" s="25"/>
      <c r="AA41" s="22"/>
      <c r="AB41" s="22"/>
      <c r="AC41" s="22"/>
      <c r="AD41" s="22">
        <v>100.63</v>
      </c>
      <c r="AE41" s="22">
        <f t="shared" si="17"/>
        <v>0.0</v>
      </c>
      <c r="AF41" s="22"/>
      <c r="AG41" s="22"/>
      <c r="AH41" s="22"/>
      <c r="AI41" s="22"/>
      <c r="AJ41" s="23">
        <f t="shared" si="19"/>
        <v>0.8</v>
      </c>
      <c r="AK41" s="22">
        <v>0.5</v>
      </c>
      <c r="AL41" s="22"/>
      <c r="AM41" s="22"/>
      <c r="AN41" s="22"/>
      <c r="AO41" s="22"/>
      <c r="AP41" s="22"/>
      <c r="AQ41" s="22"/>
      <c r="AR41" s="22">
        <v>0.3</v>
      </c>
      <c r="AS41" s="22"/>
      <c r="AT41" s="22">
        <v>4.4</v>
      </c>
    </row>
    <row r="42" spans="8:8" s="15" ht="29.1" customFormat="1" customHeight="1">
      <c r="A42" s="16" t="s">
        <v>66</v>
      </c>
      <c r="B42" s="19">
        <f t="shared" si="11"/>
        <v>4798.23</v>
      </c>
      <c r="C42" s="19">
        <f t="shared" si="21"/>
        <v>2449.99</v>
      </c>
      <c r="D42" s="17">
        <f t="shared" si="47" ref="D42:M42">D43+D44+D51</f>
        <v>140.0</v>
      </c>
      <c r="E42" s="17">
        <f t="shared" si="47"/>
        <v>0.0</v>
      </c>
      <c r="F42" s="17">
        <f t="shared" si="47"/>
        <v>0.0</v>
      </c>
      <c r="G42" s="17">
        <f t="shared" si="47"/>
        <v>200.0</v>
      </c>
      <c r="H42" s="17">
        <f t="shared" si="47"/>
        <v>625.0</v>
      </c>
      <c r="I42" s="17">
        <f t="shared" si="47"/>
        <v>664.99</v>
      </c>
      <c r="J42" s="17">
        <f t="shared" si="47"/>
        <v>520.0</v>
      </c>
      <c r="K42" s="17">
        <f t="shared" si="47"/>
        <v>200.0</v>
      </c>
      <c r="L42" s="17">
        <f t="shared" si="47"/>
        <v>0.0</v>
      </c>
      <c r="M42" s="17">
        <f t="shared" si="47"/>
        <v>100.0</v>
      </c>
      <c r="N42" s="19">
        <f t="shared" si="13"/>
        <v>739.4000000000001</v>
      </c>
      <c r="O42" s="17">
        <f>O43+O44+O51</f>
        <v>674.2</v>
      </c>
      <c r="P42" s="56">
        <f t="shared" si="48" ref="P42:Y42">P43+P44+P51</f>
        <v>456.70000000000005</v>
      </c>
      <c r="Q42" s="56">
        <f t="shared" si="48"/>
        <v>100.0</v>
      </c>
      <c r="R42" s="56">
        <f t="shared" si="48"/>
        <v>70.0</v>
      </c>
      <c r="S42" s="56">
        <f t="shared" si="48"/>
        <v>19.5</v>
      </c>
      <c r="T42" s="56">
        <f t="shared" si="48"/>
        <v>12.0</v>
      </c>
      <c r="U42" s="57">
        <f t="shared" si="48"/>
        <v>16.0</v>
      </c>
      <c r="V42" s="17">
        <f t="shared" si="48"/>
        <v>65.2</v>
      </c>
      <c r="W42" s="17">
        <f t="shared" si="15"/>
        <v>992.0</v>
      </c>
      <c r="X42" s="17">
        <f t="shared" si="49" ref="W42:AD42">X43+X44+X51</f>
        <v>180.0</v>
      </c>
      <c r="Y42" s="17">
        <f t="shared" si="49"/>
        <v>812.0</v>
      </c>
      <c r="Z42" s="18">
        <f t="shared" si="49"/>
        <v>110.0</v>
      </c>
      <c r="AA42" s="17">
        <f t="shared" si="49"/>
        <v>80.0</v>
      </c>
      <c r="AB42" s="17">
        <f t="shared" si="49"/>
        <v>150.0</v>
      </c>
      <c r="AC42" s="17">
        <f t="shared" si="49"/>
        <v>0.0</v>
      </c>
      <c r="AD42" s="17">
        <f t="shared" si="49"/>
        <v>13.29</v>
      </c>
      <c r="AE42" s="19">
        <f t="shared" si="17"/>
        <v>100.0</v>
      </c>
      <c r="AF42" s="17">
        <f t="shared" si="50" ref="AF42:AI42">AF43+AF44+AF51</f>
        <v>0.0</v>
      </c>
      <c r="AG42" s="17">
        <f t="shared" si="50"/>
        <v>100.0</v>
      </c>
      <c r="AH42" s="17">
        <f t="shared" si="50"/>
        <v>0.0</v>
      </c>
      <c r="AI42" s="17">
        <f t="shared" si="50"/>
        <v>0.0</v>
      </c>
      <c r="AJ42" s="17">
        <f t="shared" si="19"/>
        <v>93.54999999999998</v>
      </c>
      <c r="AK42" s="17">
        <f t="shared" si="51" ref="AK42:AT42">AK43+AK44+AK51</f>
        <v>9.7</v>
      </c>
      <c r="AL42" s="17">
        <f t="shared" si="51"/>
        <v>4.6</v>
      </c>
      <c r="AM42" s="17">
        <f t="shared" si="51"/>
        <v>10.0</v>
      </c>
      <c r="AN42" s="17">
        <f t="shared" si="51"/>
        <v>3.8</v>
      </c>
      <c r="AO42" s="17">
        <f t="shared" si="51"/>
        <v>12.0</v>
      </c>
      <c r="AP42" s="17">
        <f t="shared" si="51"/>
        <v>7.5</v>
      </c>
      <c r="AQ42" s="17">
        <f t="shared" si="51"/>
        <v>20.0</v>
      </c>
      <c r="AR42" s="17">
        <f t="shared" si="51"/>
        <v>17.85</v>
      </c>
      <c r="AS42" s="17">
        <f t="shared" si="51"/>
        <v>8.100000000000001</v>
      </c>
      <c r="AT42" s="17">
        <f t="shared" si="51"/>
        <v>70.0</v>
      </c>
    </row>
    <row r="43" spans="8:8" s="20" ht="29.1" customFormat="1" customHeight="1">
      <c r="A43" s="21" t="s">
        <v>67</v>
      </c>
      <c r="B43" s="22">
        <f t="shared" si="11"/>
        <v>736.4</v>
      </c>
      <c r="C43" s="22">
        <f t="shared" si="21"/>
        <v>235.0</v>
      </c>
      <c r="D43" s="22"/>
      <c r="E43" s="22"/>
      <c r="F43" s="22"/>
      <c r="G43" s="22"/>
      <c r="H43" s="22">
        <v>235.0</v>
      </c>
      <c r="I43" s="22"/>
      <c r="J43" s="22"/>
      <c r="K43" s="22"/>
      <c r="L43" s="22"/>
      <c r="M43" s="22"/>
      <c r="N43" s="22">
        <f t="shared" si="13"/>
        <v>399.8</v>
      </c>
      <c r="O43" s="22">
        <v>399.8</v>
      </c>
      <c r="P43" s="53">
        <v>303.8</v>
      </c>
      <c r="Q43" s="54"/>
      <c r="R43" s="53">
        <v>70.0</v>
      </c>
      <c r="S43" s="54"/>
      <c r="T43" s="53">
        <v>12.0</v>
      </c>
      <c r="U43" s="55">
        <v>14.0</v>
      </c>
      <c r="V43" s="22"/>
      <c r="W43" s="23">
        <f t="shared" si="15"/>
        <v>47.0</v>
      </c>
      <c r="X43" s="22"/>
      <c r="Y43" s="24">
        <v>47.0</v>
      </c>
      <c r="Z43" s="25"/>
      <c r="AA43" s="22">
        <f>10+10</f>
        <v>20.0</v>
      </c>
      <c r="AB43" s="22"/>
      <c r="AC43" s="22"/>
      <c r="AD43" s="22"/>
      <c r="AE43" s="22">
        <f t="shared" si="17"/>
        <v>0.0</v>
      </c>
      <c r="AF43" s="22"/>
      <c r="AG43" s="22"/>
      <c r="AH43" s="22"/>
      <c r="AI43" s="22"/>
      <c r="AJ43" s="23">
        <f t="shared" si="19"/>
        <v>34.6</v>
      </c>
      <c r="AK43" s="22">
        <v>2.3</v>
      </c>
      <c r="AL43" s="22">
        <v>2.3</v>
      </c>
      <c r="AM43" s="22">
        <v>5.0</v>
      </c>
      <c r="AN43" s="22"/>
      <c r="AO43" s="22"/>
      <c r="AP43" s="22">
        <v>3.5</v>
      </c>
      <c r="AQ43" s="22">
        <v>20.0</v>
      </c>
      <c r="AR43" s="22">
        <v>1.5</v>
      </c>
      <c r="AS43" s="22"/>
      <c r="AT43" s="22"/>
    </row>
    <row r="44" spans="8:8" s="15" ht="29.1" customFormat="1" customHeight="1">
      <c r="A44" s="16" t="s">
        <v>68</v>
      </c>
      <c r="B44" s="19">
        <f t="shared" si="11"/>
        <v>375.74</v>
      </c>
      <c r="C44" s="19">
        <f t="shared" si="21"/>
        <v>58.0</v>
      </c>
      <c r="D44" s="17">
        <f t="shared" si="52" ref="D44:M44">SUM(D45:D50)</f>
        <v>8.0</v>
      </c>
      <c r="E44" s="17">
        <f t="shared" si="52"/>
        <v>0.0</v>
      </c>
      <c r="F44" s="17">
        <f t="shared" si="52"/>
        <v>0.0</v>
      </c>
      <c r="G44" s="17">
        <f t="shared" si="52"/>
        <v>0.0</v>
      </c>
      <c r="H44" s="17">
        <f t="shared" si="52"/>
        <v>50.0</v>
      </c>
      <c r="I44" s="17">
        <f t="shared" si="52"/>
        <v>0.0</v>
      </c>
      <c r="J44" s="17">
        <f t="shared" si="52"/>
        <v>0.0</v>
      </c>
      <c r="K44" s="17">
        <f t="shared" si="52"/>
        <v>0.0</v>
      </c>
      <c r="L44" s="17">
        <f t="shared" si="52"/>
        <v>0.0</v>
      </c>
      <c r="M44" s="17">
        <f t="shared" si="52"/>
        <v>0.0</v>
      </c>
      <c r="N44" s="19">
        <f t="shared" si="13"/>
        <v>57.05</v>
      </c>
      <c r="O44" s="17">
        <f>SUM(O45:O50)</f>
        <v>53.05</v>
      </c>
      <c r="P44" s="56">
        <f t="shared" si="53" ref="P44:Y44">SUM(P45:P50)</f>
        <v>35.75</v>
      </c>
      <c r="Q44" s="56">
        <f t="shared" si="53"/>
        <v>14.0</v>
      </c>
      <c r="R44" s="56">
        <f t="shared" si="53"/>
        <v>0.0</v>
      </c>
      <c r="S44" s="56">
        <f t="shared" si="53"/>
        <v>3.3</v>
      </c>
      <c r="T44" s="56">
        <f t="shared" si="53"/>
        <v>0.0</v>
      </c>
      <c r="U44" s="57">
        <f t="shared" si="53"/>
        <v>0.0</v>
      </c>
      <c r="V44" s="17">
        <f t="shared" si="53"/>
        <v>4.0</v>
      </c>
      <c r="W44" s="17">
        <f t="shared" si="15"/>
        <v>237.0</v>
      </c>
      <c r="X44" s="17">
        <f t="shared" si="54" ref="W44:AD44">SUM(X45:X50)</f>
        <v>0.0</v>
      </c>
      <c r="Y44" s="17">
        <f t="shared" si="54"/>
        <v>237.0</v>
      </c>
      <c r="Z44" s="18">
        <f t="shared" si="54"/>
        <v>0.0</v>
      </c>
      <c r="AA44" s="17">
        <f t="shared" si="54"/>
        <v>0.0</v>
      </c>
      <c r="AB44" s="17">
        <f t="shared" si="54"/>
        <v>0.0</v>
      </c>
      <c r="AC44" s="17">
        <f t="shared" si="54"/>
        <v>0.0</v>
      </c>
      <c r="AD44" s="17">
        <f t="shared" si="54"/>
        <v>13.290000000000001</v>
      </c>
      <c r="AE44" s="19">
        <f t="shared" si="17"/>
        <v>0.0</v>
      </c>
      <c r="AF44" s="17">
        <f t="shared" si="55" ref="AF44:AI44">SUM(AF45:AF50)</f>
        <v>0.0</v>
      </c>
      <c r="AG44" s="17">
        <f t="shared" si="55"/>
        <v>0.0</v>
      </c>
      <c r="AH44" s="17">
        <f t="shared" si="55"/>
        <v>0.0</v>
      </c>
      <c r="AI44" s="17">
        <f t="shared" si="55"/>
        <v>0.0</v>
      </c>
      <c r="AJ44" s="17">
        <f t="shared" si="19"/>
        <v>10.4</v>
      </c>
      <c r="AK44" s="17">
        <f t="shared" si="56" ref="AK44:AR44">SUM(AK45:AK50)</f>
        <v>1.9000000000000001</v>
      </c>
      <c r="AL44" s="17">
        <f t="shared" si="56"/>
        <v>0.0</v>
      </c>
      <c r="AM44" s="17">
        <f t="shared" si="56"/>
        <v>0.0</v>
      </c>
      <c r="AN44" s="17">
        <f t="shared" si="56"/>
        <v>0.0</v>
      </c>
      <c r="AO44" s="17">
        <f t="shared" si="56"/>
        <v>4.0</v>
      </c>
      <c r="AP44" s="17">
        <f t="shared" si="56"/>
        <v>0.0</v>
      </c>
      <c r="AQ44" s="17">
        <f t="shared" si="56"/>
        <v>0.0</v>
      </c>
      <c r="AR44" s="17">
        <f t="shared" si="56"/>
        <v>1.8</v>
      </c>
      <c r="AS44" s="17">
        <v>2.7</v>
      </c>
      <c r="AT44" s="17">
        <f>SUM(AT45:AT50)</f>
        <v>0.0</v>
      </c>
    </row>
    <row r="45" spans="8:8" s="20" ht="29.1" customFormat="1" customHeight="1">
      <c r="A45" s="21" t="s">
        <v>69</v>
      </c>
      <c r="B45" s="22">
        <f t="shared" si="11"/>
        <v>7.52</v>
      </c>
      <c r="C45" s="22">
        <f t="shared" si="21"/>
        <v>0.0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 t="shared" si="13"/>
        <v>4.5</v>
      </c>
      <c r="O45" s="22">
        <v>4.5</v>
      </c>
      <c r="P45" s="53">
        <v>4.5</v>
      </c>
      <c r="Q45" s="53"/>
      <c r="R45" s="54"/>
      <c r="S45" s="61">
        <v>0.0</v>
      </c>
      <c r="T45" s="54"/>
      <c r="U45" s="59"/>
      <c r="V45" s="22"/>
      <c r="W45" s="23">
        <f t="shared" si="15"/>
        <v>0.0</v>
      </c>
      <c r="X45" s="22"/>
      <c r="Y45" s="24"/>
      <c r="Z45" s="25"/>
      <c r="AA45" s="22"/>
      <c r="AB45" s="22"/>
      <c r="AC45" s="22"/>
      <c r="AD45" s="22">
        <v>2.82</v>
      </c>
      <c r="AE45" s="22">
        <f t="shared" si="17"/>
        <v>0.0</v>
      </c>
      <c r="AF45" s="22"/>
      <c r="AG45" s="22"/>
      <c r="AH45" s="22"/>
      <c r="AI45" s="22"/>
      <c r="AJ45" s="23">
        <f t="shared" si="19"/>
        <v>0.2</v>
      </c>
      <c r="AK45" s="22">
        <v>0.2</v>
      </c>
      <c r="AL45" s="22"/>
      <c r="AM45" s="22"/>
      <c r="AN45" s="22"/>
      <c r="AO45" s="22"/>
      <c r="AP45" s="22"/>
      <c r="AQ45" s="22"/>
      <c r="AR45" s="22"/>
      <c r="AS45" s="22"/>
      <c r="AT45" s="22"/>
    </row>
    <row r="46" spans="8:8" s="20" ht="29.1" customFormat="1" customHeight="1">
      <c r="A46" s="21" t="s">
        <v>70</v>
      </c>
      <c r="B46" s="22">
        <f t="shared" si="11"/>
        <v>116.17</v>
      </c>
      <c r="C46" s="22">
        <f t="shared" si="21"/>
        <v>0.0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>
        <f t="shared" si="13"/>
        <v>4.5</v>
      </c>
      <c r="O46" s="22">
        <v>4.5</v>
      </c>
      <c r="P46" s="53">
        <v>4.5</v>
      </c>
      <c r="Q46" s="53"/>
      <c r="R46" s="54"/>
      <c r="S46" s="61">
        <v>0.0</v>
      </c>
      <c r="T46" s="54"/>
      <c r="U46" s="59"/>
      <c r="V46" s="22"/>
      <c r="W46" s="23">
        <f t="shared" si="15"/>
        <v>101.0</v>
      </c>
      <c r="X46" s="22"/>
      <c r="Y46" s="24">
        <v>101.0</v>
      </c>
      <c r="Z46" s="25"/>
      <c r="AA46" s="22"/>
      <c r="AB46" s="22"/>
      <c r="AC46" s="22"/>
      <c r="AD46" s="22">
        <v>10.47</v>
      </c>
      <c r="AE46" s="22">
        <f t="shared" si="17"/>
        <v>0.0</v>
      </c>
      <c r="AF46" s="22"/>
      <c r="AG46" s="22"/>
      <c r="AH46" s="22"/>
      <c r="AI46" s="22"/>
      <c r="AJ46" s="23">
        <f t="shared" si="19"/>
        <v>0.2</v>
      </c>
      <c r="AK46" s="22">
        <v>0.2</v>
      </c>
      <c r="AL46" s="22"/>
      <c r="AM46" s="22"/>
      <c r="AN46" s="22"/>
      <c r="AO46" s="22"/>
      <c r="AP46" s="22"/>
      <c r="AQ46" s="22"/>
      <c r="AR46" s="22"/>
      <c r="AS46" s="22"/>
      <c r="AT46" s="22"/>
    </row>
    <row r="47" spans="8:8" s="20" ht="29.1" customFormat="1" customHeight="1">
      <c r="A47" s="21" t="s">
        <v>71</v>
      </c>
      <c r="B47" s="22">
        <f t="shared" si="11"/>
        <v>71.21</v>
      </c>
      <c r="C47" s="22">
        <f t="shared" si="21"/>
        <v>52.0</v>
      </c>
      <c r="D47" s="27">
        <v>2.0</v>
      </c>
      <c r="E47" s="22"/>
      <c r="F47" s="22"/>
      <c r="G47" s="22"/>
      <c r="H47" s="22">
        <v>50.0</v>
      </c>
      <c r="I47" s="22"/>
      <c r="J47" s="22"/>
      <c r="K47" s="22"/>
      <c r="L47" s="22"/>
      <c r="M47" s="22"/>
      <c r="N47" s="22">
        <f t="shared" si="13"/>
        <v>11.01</v>
      </c>
      <c r="O47" s="22">
        <v>11.01</v>
      </c>
      <c r="P47" s="53">
        <v>8.51</v>
      </c>
      <c r="Q47" s="53">
        <v>2.0</v>
      </c>
      <c r="R47" s="54"/>
      <c r="S47" s="58">
        <v>0.5</v>
      </c>
      <c r="T47" s="54"/>
      <c r="U47" s="59"/>
      <c r="V47" s="22"/>
      <c r="W47" s="23">
        <f t="shared" si="15"/>
        <v>5.0</v>
      </c>
      <c r="X47" s="22"/>
      <c r="Y47" s="24">
        <v>5.0</v>
      </c>
      <c r="Z47" s="25"/>
      <c r="AA47" s="22"/>
      <c r="AB47" s="22"/>
      <c r="AC47" s="22"/>
      <c r="AD47" s="22"/>
      <c r="AE47" s="22">
        <f t="shared" si="17"/>
        <v>0.0</v>
      </c>
      <c r="AF47" s="22"/>
      <c r="AG47" s="22"/>
      <c r="AH47" s="22"/>
      <c r="AI47" s="22"/>
      <c r="AJ47" s="23">
        <f t="shared" si="19"/>
        <v>3.2</v>
      </c>
      <c r="AK47" s="22">
        <v>0.5</v>
      </c>
      <c r="AL47" s="22"/>
      <c r="AM47" s="22"/>
      <c r="AN47" s="22"/>
      <c r="AO47" s="22"/>
      <c r="AP47" s="22"/>
      <c r="AQ47" s="22"/>
      <c r="AR47" s="22"/>
      <c r="AS47" s="22">
        <v>2.7</v>
      </c>
      <c r="AT47" s="22"/>
    </row>
    <row r="48" spans="8:8" s="20" ht="29.1" customFormat="1" customHeight="1">
      <c r="A48" s="21" t="s">
        <v>72</v>
      </c>
      <c r="B48" s="22">
        <f t="shared" si="11"/>
        <v>8.7</v>
      </c>
      <c r="C48" s="22">
        <f t="shared" si="21"/>
        <v>0.0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>
        <f t="shared" si="13"/>
        <v>4.5</v>
      </c>
      <c r="O48" s="22">
        <v>4.5</v>
      </c>
      <c r="P48" s="53">
        <v>4.5</v>
      </c>
      <c r="Q48" s="53"/>
      <c r="R48" s="54"/>
      <c r="S48" s="62">
        <v>0.0</v>
      </c>
      <c r="T48" s="54"/>
      <c r="U48" s="59"/>
      <c r="V48" s="22"/>
      <c r="W48" s="23">
        <f t="shared" si="15"/>
        <v>4.0</v>
      </c>
      <c r="X48" s="22"/>
      <c r="Y48" s="24">
        <v>4.0</v>
      </c>
      <c r="Z48" s="25"/>
      <c r="AA48" s="22"/>
      <c r="AB48" s="22"/>
      <c r="AC48" s="22"/>
      <c r="AD48" s="22"/>
      <c r="AE48" s="22">
        <f t="shared" si="17"/>
        <v>0.0</v>
      </c>
      <c r="AF48" s="22"/>
      <c r="AG48" s="22"/>
      <c r="AH48" s="22"/>
      <c r="AI48" s="22"/>
      <c r="AJ48" s="23">
        <f t="shared" si="19"/>
        <v>0.2</v>
      </c>
      <c r="AK48" s="22">
        <v>0.2</v>
      </c>
      <c r="AL48" s="22"/>
      <c r="AM48" s="22"/>
      <c r="AN48" s="22"/>
      <c r="AO48" s="22"/>
      <c r="AP48" s="22"/>
      <c r="AQ48" s="22"/>
      <c r="AR48" s="22"/>
      <c r="AS48" s="22"/>
      <c r="AT48" s="22"/>
    </row>
    <row r="49" spans="8:8" s="20" ht="29.1" customFormat="1" customHeight="1">
      <c r="A49" s="21" t="s">
        <v>73</v>
      </c>
      <c r="B49" s="22">
        <f t="shared" si="11"/>
        <v>7.8</v>
      </c>
      <c r="C49" s="22">
        <f t="shared" si="21"/>
        <v>0.0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>
        <f t="shared" si="13"/>
        <v>6.5</v>
      </c>
      <c r="O49" s="22">
        <v>6.5</v>
      </c>
      <c r="P49" s="53">
        <v>4.5</v>
      </c>
      <c r="Q49" s="53">
        <v>2.0</v>
      </c>
      <c r="R49" s="54"/>
      <c r="S49" s="61">
        <v>0.0</v>
      </c>
      <c r="T49" s="54"/>
      <c r="U49" s="59"/>
      <c r="V49" s="22"/>
      <c r="W49" s="23">
        <f t="shared" si="15"/>
        <v>1.0</v>
      </c>
      <c r="X49" s="22"/>
      <c r="Y49" s="24">
        <v>1.0</v>
      </c>
      <c r="Z49" s="25"/>
      <c r="AA49" s="22"/>
      <c r="AB49" s="22"/>
      <c r="AC49" s="22"/>
      <c r="AD49" s="22"/>
      <c r="AE49" s="22">
        <f t="shared" si="17"/>
        <v>0.0</v>
      </c>
      <c r="AF49" s="22"/>
      <c r="AG49" s="22"/>
      <c r="AH49" s="22"/>
      <c r="AI49" s="22"/>
      <c r="AJ49" s="23">
        <f t="shared" si="19"/>
        <v>0.3</v>
      </c>
      <c r="AK49" s="22">
        <v>0.3</v>
      </c>
      <c r="AL49" s="22"/>
      <c r="AM49" s="22"/>
      <c r="AN49" s="22"/>
      <c r="AO49" s="22"/>
      <c r="AP49" s="22"/>
      <c r="AQ49" s="22"/>
      <c r="AR49" s="22"/>
      <c r="AS49" s="22"/>
      <c r="AT49" s="22"/>
    </row>
    <row r="50" spans="8:8" s="20" ht="29.1" customFormat="1" customHeight="1">
      <c r="A50" s="21" t="s">
        <v>74</v>
      </c>
      <c r="B50" s="22">
        <f t="shared" si="11"/>
        <v>164.34</v>
      </c>
      <c r="C50" s="22">
        <f t="shared" si="21"/>
        <v>6.0</v>
      </c>
      <c r="D50" s="27">
        <v>6.0</v>
      </c>
      <c r="E50" s="22"/>
      <c r="F50" s="22"/>
      <c r="G50" s="22"/>
      <c r="H50" s="22"/>
      <c r="I50" s="22"/>
      <c r="J50" s="22"/>
      <c r="K50" s="22"/>
      <c r="L50" s="22"/>
      <c r="M50" s="22"/>
      <c r="N50" s="22">
        <f t="shared" si="13"/>
        <v>26.04</v>
      </c>
      <c r="O50" s="22">
        <v>22.04</v>
      </c>
      <c r="P50" s="53">
        <v>9.24</v>
      </c>
      <c r="Q50" s="53">
        <v>10.0</v>
      </c>
      <c r="R50" s="54"/>
      <c r="S50" s="58">
        <v>2.8</v>
      </c>
      <c r="T50" s="54"/>
      <c r="U50" s="59"/>
      <c r="V50" s="22">
        <v>4.0</v>
      </c>
      <c r="W50" s="23">
        <f t="shared" si="15"/>
        <v>126.0</v>
      </c>
      <c r="X50" s="22"/>
      <c r="Y50" s="24">
        <v>126.0</v>
      </c>
      <c r="Z50" s="25"/>
      <c r="AA50" s="22"/>
      <c r="AB50" s="22"/>
      <c r="AC50" s="22"/>
      <c r="AD50" s="22"/>
      <c r="AE50" s="22">
        <f t="shared" si="17"/>
        <v>0.0</v>
      </c>
      <c r="AF50" s="22"/>
      <c r="AG50" s="22"/>
      <c r="AH50" s="22"/>
      <c r="AI50" s="22"/>
      <c r="AJ50" s="23">
        <f t="shared" si="19"/>
        <v>6.3</v>
      </c>
      <c r="AK50" s="22">
        <v>0.5</v>
      </c>
      <c r="AL50" s="22"/>
      <c r="AM50" s="22"/>
      <c r="AN50" s="22"/>
      <c r="AO50" s="22">
        <v>4.0</v>
      </c>
      <c r="AP50" s="22"/>
      <c r="AQ50" s="22"/>
      <c r="AR50" s="22">
        <v>1.8</v>
      </c>
      <c r="AS50" s="22"/>
      <c r="AT50" s="22"/>
    </row>
    <row r="51" spans="8:8" s="15" ht="29.1" customFormat="1" customHeight="1">
      <c r="A51" s="16" t="s">
        <v>75</v>
      </c>
      <c r="B51" s="19">
        <f t="shared" si="11"/>
        <v>3686.09</v>
      </c>
      <c r="C51" s="19">
        <f t="shared" si="21"/>
        <v>2156.99</v>
      </c>
      <c r="D51" s="17">
        <f t="shared" si="57" ref="D51:M51">SUM(D52:D62)</f>
        <v>132.0</v>
      </c>
      <c r="E51" s="17">
        <f t="shared" si="57"/>
        <v>0.0</v>
      </c>
      <c r="F51" s="17">
        <f t="shared" si="57"/>
        <v>0.0</v>
      </c>
      <c r="G51" s="17">
        <f t="shared" si="57"/>
        <v>200.0</v>
      </c>
      <c r="H51" s="17">
        <f t="shared" si="57"/>
        <v>340.0</v>
      </c>
      <c r="I51" s="17">
        <f t="shared" si="57"/>
        <v>664.99</v>
      </c>
      <c r="J51" s="17">
        <f t="shared" si="57"/>
        <v>520.0</v>
      </c>
      <c r="K51" s="17">
        <f t="shared" si="57"/>
        <v>200.0</v>
      </c>
      <c r="L51" s="17">
        <f t="shared" si="57"/>
        <v>0.0</v>
      </c>
      <c r="M51" s="17">
        <f t="shared" si="57"/>
        <v>100.0</v>
      </c>
      <c r="N51" s="19">
        <f t="shared" si="13"/>
        <v>282.55</v>
      </c>
      <c r="O51" s="17">
        <f>SUM(O52:O62)</f>
        <v>221.35</v>
      </c>
      <c r="P51" s="56">
        <f t="shared" si="58" ref="P51:Y51">SUM(P52:P62)</f>
        <v>117.14999999999998</v>
      </c>
      <c r="Q51" s="56">
        <f t="shared" si="58"/>
        <v>86.0</v>
      </c>
      <c r="R51" s="56">
        <f t="shared" si="58"/>
        <v>0.0</v>
      </c>
      <c r="S51" s="56">
        <f t="shared" si="58"/>
        <v>16.200000000000003</v>
      </c>
      <c r="T51" s="56">
        <f t="shared" si="58"/>
        <v>0.0</v>
      </c>
      <c r="U51" s="57">
        <f t="shared" si="58"/>
        <v>2.0</v>
      </c>
      <c r="V51" s="17">
        <f t="shared" si="58"/>
        <v>61.199999999999996</v>
      </c>
      <c r="W51" s="17">
        <f t="shared" si="15"/>
        <v>708.0</v>
      </c>
      <c r="X51" s="17">
        <f t="shared" si="59" ref="W51:AD51">SUM(X52:X62)</f>
        <v>180.0</v>
      </c>
      <c r="Y51" s="17">
        <f t="shared" si="59"/>
        <v>528.0</v>
      </c>
      <c r="Z51" s="18">
        <f t="shared" si="59"/>
        <v>110.0</v>
      </c>
      <c r="AA51" s="17">
        <f t="shared" si="59"/>
        <v>60.0</v>
      </c>
      <c r="AB51" s="17">
        <f t="shared" si="59"/>
        <v>150.0</v>
      </c>
      <c r="AC51" s="17">
        <f t="shared" si="59"/>
        <v>0.0</v>
      </c>
      <c r="AD51" s="17">
        <f t="shared" si="59"/>
        <v>0.0</v>
      </c>
      <c r="AE51" s="19">
        <f t="shared" si="17"/>
        <v>100.0</v>
      </c>
      <c r="AF51" s="17">
        <f t="shared" si="60" ref="AF51:AI51">SUM(AF52:AF62)</f>
        <v>0.0</v>
      </c>
      <c r="AG51" s="17">
        <f t="shared" si="60"/>
        <v>100.0</v>
      </c>
      <c r="AH51" s="17">
        <f t="shared" si="60"/>
        <v>0.0</v>
      </c>
      <c r="AI51" s="17">
        <f t="shared" si="60"/>
        <v>0.0</v>
      </c>
      <c r="AJ51" s="17">
        <f t="shared" si="19"/>
        <v>48.55</v>
      </c>
      <c r="AK51" s="17">
        <f t="shared" si="61" ref="AK51:AT51">SUM(AK52:AK62)</f>
        <v>5.5</v>
      </c>
      <c r="AL51" s="17">
        <f t="shared" si="61"/>
        <v>2.3</v>
      </c>
      <c r="AM51" s="17">
        <f t="shared" si="61"/>
        <v>5.0</v>
      </c>
      <c r="AN51" s="17">
        <f t="shared" si="61"/>
        <v>3.8</v>
      </c>
      <c r="AO51" s="17">
        <f t="shared" si="61"/>
        <v>8.0</v>
      </c>
      <c r="AP51" s="17">
        <f t="shared" si="61"/>
        <v>4.0</v>
      </c>
      <c r="AQ51" s="17">
        <f t="shared" si="61"/>
        <v>0.0</v>
      </c>
      <c r="AR51" s="17">
        <f t="shared" si="61"/>
        <v>14.549999999999999</v>
      </c>
      <c r="AS51" s="17">
        <f t="shared" si="61"/>
        <v>5.4</v>
      </c>
      <c r="AT51" s="17">
        <f t="shared" si="61"/>
        <v>70.0</v>
      </c>
    </row>
    <row r="52" spans="8:8" s="20" ht="29.1" customFormat="1" customHeight="1">
      <c r="A52" s="21" t="s">
        <v>76</v>
      </c>
      <c r="B52" s="22">
        <f t="shared" si="11"/>
        <v>130.75</v>
      </c>
      <c r="C52" s="22">
        <f t="shared" si="21"/>
        <v>58.04</v>
      </c>
      <c r="D52" s="22"/>
      <c r="E52" s="22"/>
      <c r="F52" s="22"/>
      <c r="G52" s="22"/>
      <c r="H52" s="22"/>
      <c r="I52" s="22">
        <v>58.04</v>
      </c>
      <c r="J52" s="22"/>
      <c r="K52" s="22"/>
      <c r="L52" s="22"/>
      <c r="M52" s="22"/>
      <c r="N52" s="22">
        <f t="shared" si="13"/>
        <v>18.009999999999998</v>
      </c>
      <c r="O52" s="22">
        <v>15.51</v>
      </c>
      <c r="P52" s="53">
        <v>8.71</v>
      </c>
      <c r="Q52" s="53">
        <v>6.0</v>
      </c>
      <c r="R52" s="54"/>
      <c r="S52" s="58">
        <v>0.8</v>
      </c>
      <c r="T52" s="54"/>
      <c r="U52" s="63">
        <v>0.0</v>
      </c>
      <c r="V52" s="22">
        <v>2.5</v>
      </c>
      <c r="W52" s="23">
        <f t="shared" si="15"/>
        <v>28.0</v>
      </c>
      <c r="X52" s="22">
        <v>20.0</v>
      </c>
      <c r="Y52" s="24">
        <v>8.0</v>
      </c>
      <c r="Z52" s="25"/>
      <c r="AA52" s="22">
        <v>10.0</v>
      </c>
      <c r="AB52" s="22"/>
      <c r="AC52" s="22"/>
      <c r="AD52" s="22"/>
      <c r="AE52" s="22">
        <f t="shared" si="17"/>
        <v>0.0</v>
      </c>
      <c r="AF52" s="22"/>
      <c r="AG52" s="22"/>
      <c r="AH52" s="22"/>
      <c r="AI52" s="22"/>
      <c r="AJ52" s="23">
        <f t="shared" si="19"/>
        <v>6.7</v>
      </c>
      <c r="AK52" s="22">
        <v>0.5</v>
      </c>
      <c r="AL52" s="22"/>
      <c r="AM52" s="22"/>
      <c r="AN52" s="22">
        <v>1.9</v>
      </c>
      <c r="AO52" s="22">
        <v>4.0</v>
      </c>
      <c r="AP52" s="22"/>
      <c r="AQ52" s="22"/>
      <c r="AR52" s="22">
        <v>0.3</v>
      </c>
      <c r="AS52" s="22"/>
      <c r="AT52" s="22">
        <v>10.0</v>
      </c>
    </row>
    <row r="53" spans="8:8" s="20" ht="29.1" customFormat="1" customHeight="1">
      <c r="A53" s="21" t="s">
        <v>77</v>
      </c>
      <c r="B53" s="22">
        <f t="shared" si="11"/>
        <v>284.01</v>
      </c>
      <c r="C53" s="22">
        <f t="shared" si="21"/>
        <v>137.24</v>
      </c>
      <c r="D53" s="27">
        <v>22.5</v>
      </c>
      <c r="E53" s="22"/>
      <c r="F53" s="22"/>
      <c r="G53" s="22"/>
      <c r="H53" s="22">
        <v>80.0</v>
      </c>
      <c r="I53" s="22">
        <v>34.74</v>
      </c>
      <c r="J53" s="22"/>
      <c r="K53" s="22"/>
      <c r="L53" s="22"/>
      <c r="M53" s="22"/>
      <c r="N53" s="22">
        <f t="shared" si="13"/>
        <v>36.77</v>
      </c>
      <c r="O53" s="22">
        <v>31.67</v>
      </c>
      <c r="P53" s="53">
        <v>19.07</v>
      </c>
      <c r="Q53" s="53">
        <v>10.0</v>
      </c>
      <c r="R53" s="54"/>
      <c r="S53" s="58">
        <v>1.6</v>
      </c>
      <c r="T53" s="54"/>
      <c r="U53" s="63">
        <v>1.0</v>
      </c>
      <c r="V53" s="22">
        <v>5.1</v>
      </c>
      <c r="W53" s="23">
        <f t="shared" si="15"/>
        <v>28.0</v>
      </c>
      <c r="X53" s="22"/>
      <c r="Y53" s="24">
        <v>28.0</v>
      </c>
      <c r="Z53" s="25"/>
      <c r="AA53" s="22"/>
      <c r="AB53" s="22"/>
      <c r="AC53" s="22"/>
      <c r="AD53" s="22"/>
      <c r="AE53" s="22">
        <f t="shared" si="17"/>
        <v>45.0</v>
      </c>
      <c r="AF53" s="22"/>
      <c r="AG53" s="22">
        <v>45.0</v>
      </c>
      <c r="AH53" s="22"/>
      <c r="AI53" s="22"/>
      <c r="AJ53" s="23">
        <f t="shared" si="19"/>
        <v>6.999999999999999</v>
      </c>
      <c r="AK53" s="22">
        <v>0.5</v>
      </c>
      <c r="AL53" s="22">
        <v>2.3</v>
      </c>
      <c r="AM53" s="22"/>
      <c r="AN53" s="22">
        <v>1.9</v>
      </c>
      <c r="AO53" s="22"/>
      <c r="AP53" s="22"/>
      <c r="AQ53" s="22"/>
      <c r="AR53" s="22">
        <v>2.3</v>
      </c>
      <c r="AS53" s="22"/>
      <c r="AT53" s="22">
        <v>30.0</v>
      </c>
    </row>
    <row r="54" spans="8:8" s="20" ht="29.1" customFormat="1" customHeight="1">
      <c r="A54" s="21" t="s">
        <v>78</v>
      </c>
      <c r="B54" s="22">
        <f t="shared" si="11"/>
        <v>671.95</v>
      </c>
      <c r="C54" s="22">
        <f t="shared" si="21"/>
        <v>478.49</v>
      </c>
      <c r="D54" s="27">
        <v>13.25</v>
      </c>
      <c r="E54" s="22"/>
      <c r="F54" s="22"/>
      <c r="G54" s="22"/>
      <c r="H54" s="22">
        <v>105.0</v>
      </c>
      <c r="I54" s="22">
        <v>260.24</v>
      </c>
      <c r="J54" s="22"/>
      <c r="K54" s="22"/>
      <c r="L54" s="22"/>
      <c r="M54" s="22">
        <v>100.0</v>
      </c>
      <c r="N54" s="22">
        <f t="shared" si="13"/>
        <v>44.61</v>
      </c>
      <c r="O54" s="22">
        <v>25.71</v>
      </c>
      <c r="P54" s="53">
        <v>9.51</v>
      </c>
      <c r="Q54" s="53">
        <v>12.0</v>
      </c>
      <c r="R54" s="54"/>
      <c r="S54" s="58">
        <v>4.2</v>
      </c>
      <c r="T54" s="54"/>
      <c r="U54" s="63">
        <v>0.0</v>
      </c>
      <c r="V54" s="22">
        <v>18.9</v>
      </c>
      <c r="W54" s="23">
        <f t="shared" si="15"/>
        <v>139.0</v>
      </c>
      <c r="X54" s="22">
        <v>60.0</v>
      </c>
      <c r="Y54" s="24">
        <v>79.0</v>
      </c>
      <c r="Z54" s="25"/>
      <c r="AA54" s="22"/>
      <c r="AB54" s="22"/>
      <c r="AC54" s="22"/>
      <c r="AD54" s="22"/>
      <c r="AE54" s="22">
        <f t="shared" si="17"/>
        <v>0.0</v>
      </c>
      <c r="AF54" s="22"/>
      <c r="AG54" s="22"/>
      <c r="AH54" s="22"/>
      <c r="AI54" s="22"/>
      <c r="AJ54" s="23">
        <f t="shared" si="19"/>
        <v>9.850000000000001</v>
      </c>
      <c r="AK54" s="22">
        <v>0.5</v>
      </c>
      <c r="AL54" s="22"/>
      <c r="AM54" s="22">
        <v>5.0</v>
      </c>
      <c r="AN54" s="22"/>
      <c r="AO54" s="22"/>
      <c r="AP54" s="22"/>
      <c r="AQ54" s="22"/>
      <c r="AR54" s="22">
        <v>1.65</v>
      </c>
      <c r="AS54" s="22">
        <v>2.7</v>
      </c>
      <c r="AT54" s="22"/>
    </row>
    <row r="55" spans="8:8" s="20" ht="29.1" customFormat="1" customHeight="1">
      <c r="A55" s="21" t="s">
        <v>79</v>
      </c>
      <c r="B55" s="22">
        <f t="shared" si="11"/>
        <v>510.61</v>
      </c>
      <c r="C55" s="22">
        <f t="shared" si="21"/>
        <v>349.99</v>
      </c>
      <c r="D55" s="27">
        <v>18.25</v>
      </c>
      <c r="E55" s="22"/>
      <c r="F55" s="22"/>
      <c r="G55" s="22"/>
      <c r="H55" s="22">
        <v>75.0</v>
      </c>
      <c r="I55" s="22">
        <v>156.74</v>
      </c>
      <c r="J55" s="22">
        <v>100.0</v>
      </c>
      <c r="K55" s="22"/>
      <c r="L55" s="22"/>
      <c r="M55" s="22"/>
      <c r="N55" s="22">
        <f t="shared" si="13"/>
        <v>18.72</v>
      </c>
      <c r="O55" s="22">
        <v>18.72</v>
      </c>
      <c r="P55" s="53">
        <v>9.12</v>
      </c>
      <c r="Q55" s="53">
        <v>8.0</v>
      </c>
      <c r="R55" s="54"/>
      <c r="S55" s="58">
        <v>1.6</v>
      </c>
      <c r="T55" s="54"/>
      <c r="U55" s="63">
        <v>0.0</v>
      </c>
      <c r="V55" s="22"/>
      <c r="W55" s="23">
        <f t="shared" si="15"/>
        <v>86.0</v>
      </c>
      <c r="X55" s="22">
        <v>50.0</v>
      </c>
      <c r="Y55" s="24">
        <v>36.0</v>
      </c>
      <c r="Z55" s="25"/>
      <c r="AA55" s="22"/>
      <c r="AB55" s="22"/>
      <c r="AC55" s="22"/>
      <c r="AD55" s="22"/>
      <c r="AE55" s="22">
        <f t="shared" si="17"/>
        <v>55.0</v>
      </c>
      <c r="AF55" s="22"/>
      <c r="AG55" s="22">
        <v>55.0</v>
      </c>
      <c r="AH55" s="22"/>
      <c r="AI55" s="22"/>
      <c r="AJ55" s="23">
        <f t="shared" si="19"/>
        <v>0.9</v>
      </c>
      <c r="AK55" s="22">
        <v>0.5</v>
      </c>
      <c r="AL55" s="22"/>
      <c r="AM55" s="22"/>
      <c r="AN55" s="22"/>
      <c r="AO55" s="22"/>
      <c r="AP55" s="22"/>
      <c r="AQ55" s="22"/>
      <c r="AR55" s="22">
        <v>0.4</v>
      </c>
      <c r="AS55" s="22"/>
      <c r="AT55" s="22"/>
    </row>
    <row r="56" spans="8:8" s="20" ht="29.1" customFormat="1" customHeight="1">
      <c r="A56" s="21" t="s">
        <v>80</v>
      </c>
      <c r="B56" s="22">
        <f t="shared" si="11"/>
        <v>221.16</v>
      </c>
      <c r="C56" s="22">
        <f t="shared" si="21"/>
        <v>45.75</v>
      </c>
      <c r="D56" s="27">
        <v>5.75</v>
      </c>
      <c r="E56" s="22"/>
      <c r="F56" s="22"/>
      <c r="G56" s="22"/>
      <c r="H56" s="22">
        <v>40.0</v>
      </c>
      <c r="I56" s="22"/>
      <c r="J56" s="22"/>
      <c r="K56" s="22"/>
      <c r="L56" s="22"/>
      <c r="M56" s="22"/>
      <c r="N56" s="22">
        <f t="shared" si="13"/>
        <v>30.71</v>
      </c>
      <c r="O56" s="22">
        <v>26.21</v>
      </c>
      <c r="P56" s="53">
        <v>18.61</v>
      </c>
      <c r="Q56" s="53">
        <v>6.0</v>
      </c>
      <c r="R56" s="54"/>
      <c r="S56" s="58">
        <v>1.6</v>
      </c>
      <c r="T56" s="54"/>
      <c r="U56" s="63">
        <v>0.0</v>
      </c>
      <c r="V56" s="22">
        <v>4.5</v>
      </c>
      <c r="W56" s="23">
        <f t="shared" si="15"/>
        <v>73.0</v>
      </c>
      <c r="X56" s="22"/>
      <c r="Y56" s="24">
        <v>73.0</v>
      </c>
      <c r="Z56" s="25"/>
      <c r="AA56" s="22">
        <v>10.0</v>
      </c>
      <c r="AB56" s="22">
        <v>60.0</v>
      </c>
      <c r="AC56" s="22"/>
      <c r="AD56" s="22"/>
      <c r="AE56" s="22">
        <f t="shared" si="17"/>
        <v>0.0</v>
      </c>
      <c r="AF56" s="22"/>
      <c r="AG56" s="22"/>
      <c r="AH56" s="22"/>
      <c r="AI56" s="22"/>
      <c r="AJ56" s="23">
        <f t="shared" si="19"/>
        <v>1.7</v>
      </c>
      <c r="AK56" s="22">
        <v>0.5</v>
      </c>
      <c r="AL56" s="22"/>
      <c r="AM56" s="22"/>
      <c r="AN56" s="22"/>
      <c r="AO56" s="22"/>
      <c r="AP56" s="22"/>
      <c r="AQ56" s="22"/>
      <c r="AR56" s="22">
        <v>1.2</v>
      </c>
      <c r="AS56" s="22"/>
      <c r="AT56" s="22"/>
    </row>
    <row r="57" spans="8:8" s="20" ht="29.1" customFormat="1" customHeight="1">
      <c r="A57" s="28" t="s">
        <v>81</v>
      </c>
      <c r="B57" s="22">
        <f t="shared" si="11"/>
        <v>432.49</v>
      </c>
      <c r="C57" s="22">
        <f t="shared" si="21"/>
        <v>225.75</v>
      </c>
      <c r="D57" s="27">
        <v>15.75</v>
      </c>
      <c r="E57" s="22"/>
      <c r="F57" s="22"/>
      <c r="G57" s="22">
        <v>200.0</v>
      </c>
      <c r="H57" s="22">
        <v>10.0</v>
      </c>
      <c r="I57" s="22"/>
      <c r="J57" s="22"/>
      <c r="K57" s="22"/>
      <c r="L57" s="22"/>
      <c r="M57" s="22"/>
      <c r="N57" s="22">
        <f t="shared" si="13"/>
        <v>23.34</v>
      </c>
      <c r="O57" s="22">
        <v>21.34</v>
      </c>
      <c r="P57" s="53">
        <v>8.84</v>
      </c>
      <c r="Q57" s="53">
        <v>10.0</v>
      </c>
      <c r="R57" s="54"/>
      <c r="S57" s="58">
        <v>1.5</v>
      </c>
      <c r="T57" s="54"/>
      <c r="U57" s="63">
        <v>1.0</v>
      </c>
      <c r="V57" s="22">
        <v>2.0</v>
      </c>
      <c r="W57" s="23">
        <f t="shared" si="15"/>
        <v>79.0</v>
      </c>
      <c r="X57" s="22"/>
      <c r="Y57" s="24">
        <v>79.0</v>
      </c>
      <c r="Z57" s="25"/>
      <c r="AA57" s="22">
        <v>10.0</v>
      </c>
      <c r="AB57" s="22">
        <v>90.0</v>
      </c>
      <c r="AC57" s="22"/>
      <c r="AD57" s="22"/>
      <c r="AE57" s="22">
        <f t="shared" si="17"/>
        <v>0.0</v>
      </c>
      <c r="AF57" s="22"/>
      <c r="AG57" s="22"/>
      <c r="AH57" s="22"/>
      <c r="AI57" s="22"/>
      <c r="AJ57" s="23">
        <f t="shared" si="19"/>
        <v>4.4</v>
      </c>
      <c r="AK57" s="22">
        <v>0.5</v>
      </c>
      <c r="AL57" s="22"/>
      <c r="AM57" s="22"/>
      <c r="AN57" s="22"/>
      <c r="AO57" s="22"/>
      <c r="AP57" s="22"/>
      <c r="AQ57" s="22"/>
      <c r="AR57" s="22">
        <v>3.9</v>
      </c>
      <c r="AS57" s="22"/>
      <c r="AT57" s="22"/>
    </row>
    <row r="58" spans="8:8" s="20" ht="29.1" customFormat="1" customHeight="1">
      <c r="A58" s="21" t="s">
        <v>82</v>
      </c>
      <c r="B58" s="22">
        <f t="shared" si="11"/>
        <v>241.28</v>
      </c>
      <c r="C58" s="22">
        <f t="shared" si="21"/>
        <v>123.25</v>
      </c>
      <c r="D58" s="27">
        <v>23.25</v>
      </c>
      <c r="E58" s="22"/>
      <c r="F58" s="22"/>
      <c r="G58" s="22"/>
      <c r="H58" s="22"/>
      <c r="I58" s="22"/>
      <c r="J58" s="22"/>
      <c r="K58" s="22">
        <v>100.0</v>
      </c>
      <c r="L58" s="22"/>
      <c r="M58" s="22"/>
      <c r="N58" s="22">
        <f t="shared" si="13"/>
        <v>18.43</v>
      </c>
      <c r="O58" s="22">
        <v>18.43</v>
      </c>
      <c r="P58" s="53">
        <v>9.13</v>
      </c>
      <c r="Q58" s="53">
        <v>8.0</v>
      </c>
      <c r="R58" s="54"/>
      <c r="S58" s="58">
        <v>1.3</v>
      </c>
      <c r="T58" s="54"/>
      <c r="U58" s="63">
        <v>0.0</v>
      </c>
      <c r="V58" s="22"/>
      <c r="W58" s="23">
        <f t="shared" si="15"/>
        <v>66.0</v>
      </c>
      <c r="X58" s="22"/>
      <c r="Y58" s="24">
        <v>66.0</v>
      </c>
      <c r="Z58" s="25">
        <v>20.0</v>
      </c>
      <c r="AA58" s="22"/>
      <c r="AB58" s="22"/>
      <c r="AC58" s="22"/>
      <c r="AD58" s="22"/>
      <c r="AE58" s="22">
        <f t="shared" si="17"/>
        <v>0.0</v>
      </c>
      <c r="AF58" s="22"/>
      <c r="AG58" s="22"/>
      <c r="AH58" s="22"/>
      <c r="AI58" s="22"/>
      <c r="AJ58" s="23">
        <f t="shared" si="19"/>
        <v>3.6</v>
      </c>
      <c r="AK58" s="22">
        <v>0.5</v>
      </c>
      <c r="AL58" s="22"/>
      <c r="AM58" s="22"/>
      <c r="AN58" s="22"/>
      <c r="AO58" s="22"/>
      <c r="AP58" s="22"/>
      <c r="AQ58" s="22"/>
      <c r="AR58" s="22">
        <v>0.4</v>
      </c>
      <c r="AS58" s="22">
        <v>2.7</v>
      </c>
      <c r="AT58" s="22">
        <v>10.0</v>
      </c>
    </row>
    <row r="59" spans="8:8" s="20" ht="29.1" customFormat="1" customHeight="1">
      <c r="A59" s="21" t="s">
        <v>83</v>
      </c>
      <c r="B59" s="22">
        <f t="shared" si="11"/>
        <v>272.95</v>
      </c>
      <c r="C59" s="22">
        <f t="shared" si="21"/>
        <v>206.07999999999998</v>
      </c>
      <c r="D59" s="27">
        <v>15.75</v>
      </c>
      <c r="E59" s="22"/>
      <c r="F59" s="22"/>
      <c r="G59" s="22"/>
      <c r="H59" s="22"/>
      <c r="I59" s="22">
        <v>120.33</v>
      </c>
      <c r="J59" s="22">
        <v>70.0</v>
      </c>
      <c r="K59" s="22"/>
      <c r="L59" s="22"/>
      <c r="M59" s="22"/>
      <c r="N59" s="22">
        <f t="shared" si="13"/>
        <v>32.870000000000005</v>
      </c>
      <c r="O59" s="22">
        <v>14.77</v>
      </c>
      <c r="P59" s="53">
        <v>8.47</v>
      </c>
      <c r="Q59" s="53">
        <v>6.0</v>
      </c>
      <c r="R59" s="54"/>
      <c r="S59" s="58">
        <v>0.3</v>
      </c>
      <c r="T59" s="54"/>
      <c r="U59" s="63">
        <v>0.0</v>
      </c>
      <c r="V59" s="22">
        <v>18.1</v>
      </c>
      <c r="W59" s="23">
        <f t="shared" si="15"/>
        <v>12.0</v>
      </c>
      <c r="X59" s="22"/>
      <c r="Y59" s="24">
        <v>12.0</v>
      </c>
      <c r="Z59" s="25"/>
      <c r="AA59" s="22">
        <v>10.0</v>
      </c>
      <c r="AB59" s="22"/>
      <c r="AC59" s="22"/>
      <c r="AD59" s="22"/>
      <c r="AE59" s="22">
        <f t="shared" si="17"/>
        <v>0.0</v>
      </c>
      <c r="AF59" s="22"/>
      <c r="AG59" s="22"/>
      <c r="AH59" s="22"/>
      <c r="AI59" s="22"/>
      <c r="AJ59" s="23">
        <f t="shared" si="19"/>
        <v>2.0</v>
      </c>
      <c r="AK59" s="22">
        <v>0.5</v>
      </c>
      <c r="AL59" s="22"/>
      <c r="AM59" s="22"/>
      <c r="AN59" s="22"/>
      <c r="AO59" s="22"/>
      <c r="AP59" s="22"/>
      <c r="AQ59" s="22"/>
      <c r="AR59" s="22">
        <v>1.5</v>
      </c>
      <c r="AS59" s="22"/>
      <c r="AT59" s="22">
        <v>10.0</v>
      </c>
    </row>
    <row r="60" spans="8:8" s="20" ht="29.1" customFormat="1" customHeight="1">
      <c r="A60" s="21" t="s">
        <v>84</v>
      </c>
      <c r="B60" s="22">
        <f t="shared" si="11"/>
        <v>124.49</v>
      </c>
      <c r="C60" s="22">
        <f t="shared" si="21"/>
        <v>33.97</v>
      </c>
      <c r="D60" s="22"/>
      <c r="E60" s="22"/>
      <c r="F60" s="22"/>
      <c r="G60" s="22"/>
      <c r="H60" s="22">
        <v>20.0</v>
      </c>
      <c r="I60" s="22">
        <v>13.97</v>
      </c>
      <c r="J60" s="22"/>
      <c r="K60" s="22"/>
      <c r="L60" s="22"/>
      <c r="M60" s="22"/>
      <c r="N60" s="22">
        <f t="shared" si="13"/>
        <v>20.72</v>
      </c>
      <c r="O60" s="22">
        <v>15.72</v>
      </c>
      <c r="P60" s="53">
        <v>8.52</v>
      </c>
      <c r="Q60" s="53">
        <v>6.0</v>
      </c>
      <c r="R60" s="54"/>
      <c r="S60" s="58">
        <v>1.2</v>
      </c>
      <c r="T60" s="54"/>
      <c r="U60" s="63">
        <v>0.0</v>
      </c>
      <c r="V60" s="22">
        <v>5.0</v>
      </c>
      <c r="W60" s="23">
        <f t="shared" si="15"/>
        <v>31.0</v>
      </c>
      <c r="X60" s="22"/>
      <c r="Y60" s="24">
        <v>31.0</v>
      </c>
      <c r="Z60" s="25">
        <v>20.0</v>
      </c>
      <c r="AA60" s="22">
        <v>10.0</v>
      </c>
      <c r="AB60" s="22"/>
      <c r="AC60" s="22"/>
      <c r="AD60" s="22"/>
      <c r="AE60" s="22">
        <f t="shared" si="17"/>
        <v>0.0</v>
      </c>
      <c r="AF60" s="22"/>
      <c r="AG60" s="22"/>
      <c r="AH60" s="22"/>
      <c r="AI60" s="22"/>
      <c r="AJ60" s="23">
        <f t="shared" si="19"/>
        <v>8.8</v>
      </c>
      <c r="AK60" s="22">
        <v>0.5</v>
      </c>
      <c r="AL60" s="22"/>
      <c r="AM60" s="22"/>
      <c r="AN60" s="22"/>
      <c r="AO60" s="22">
        <v>4.0</v>
      </c>
      <c r="AP60" s="22">
        <v>2.0</v>
      </c>
      <c r="AQ60" s="22"/>
      <c r="AR60" s="22">
        <v>2.3</v>
      </c>
      <c r="AS60" s="22"/>
      <c r="AT60" s="22"/>
    </row>
    <row r="61" spans="8:8" s="20" ht="29.1" customFormat="1" customHeight="1">
      <c r="A61" s="21" t="s">
        <v>85</v>
      </c>
      <c r="B61" s="22">
        <f t="shared" si="11"/>
        <v>434.35</v>
      </c>
      <c r="C61" s="22">
        <f t="shared" si="21"/>
        <v>278.68</v>
      </c>
      <c r="D61" s="27">
        <v>7.75</v>
      </c>
      <c r="E61" s="22"/>
      <c r="F61" s="22"/>
      <c r="G61" s="22"/>
      <c r="H61" s="22"/>
      <c r="I61" s="22">
        <v>20.93</v>
      </c>
      <c r="J61" s="22">
        <v>150.0</v>
      </c>
      <c r="K61" s="22">
        <v>100.0</v>
      </c>
      <c r="L61" s="22"/>
      <c r="M61" s="22"/>
      <c r="N61" s="22">
        <f t="shared" si="13"/>
        <v>18.970000000000002</v>
      </c>
      <c r="O61" s="22">
        <v>17.67</v>
      </c>
      <c r="P61" s="53">
        <v>8.57</v>
      </c>
      <c r="Q61" s="53">
        <v>8.0</v>
      </c>
      <c r="R61" s="54"/>
      <c r="S61" s="58">
        <v>1.1</v>
      </c>
      <c r="T61" s="54"/>
      <c r="U61" s="63">
        <v>0.0</v>
      </c>
      <c r="V61" s="22">
        <v>1.3</v>
      </c>
      <c r="W61" s="23">
        <f t="shared" si="15"/>
        <v>84.0</v>
      </c>
      <c r="X61" s="22">
        <v>50.0</v>
      </c>
      <c r="Y61" s="24">
        <v>34.0</v>
      </c>
      <c r="Z61" s="25">
        <v>50.0</v>
      </c>
      <c r="AA61" s="22"/>
      <c r="AB61" s="22"/>
      <c r="AC61" s="22"/>
      <c r="AD61" s="22"/>
      <c r="AE61" s="22">
        <f t="shared" si="17"/>
        <v>0.0</v>
      </c>
      <c r="AF61" s="22"/>
      <c r="AG61" s="22"/>
      <c r="AH61" s="22"/>
      <c r="AI61" s="22"/>
      <c r="AJ61" s="23">
        <f t="shared" si="19"/>
        <v>2.7</v>
      </c>
      <c r="AK61" s="22">
        <v>0.5</v>
      </c>
      <c r="AL61" s="22"/>
      <c r="AM61" s="22"/>
      <c r="AN61" s="22"/>
      <c r="AO61" s="22"/>
      <c r="AP61" s="22">
        <v>2.0</v>
      </c>
      <c r="AQ61" s="22"/>
      <c r="AR61" s="22">
        <v>0.2</v>
      </c>
      <c r="AS61" s="22"/>
      <c r="AT61" s="22"/>
    </row>
    <row r="62" spans="8:8" s="20" ht="29.1" customFormat="1" customHeight="1">
      <c r="A62" s="21" t="s">
        <v>86</v>
      </c>
      <c r="B62" s="22">
        <f t="shared" si="11"/>
        <v>362.05</v>
      </c>
      <c r="C62" s="22">
        <f t="shared" si="21"/>
        <v>219.75</v>
      </c>
      <c r="D62" s="27">
        <v>9.75</v>
      </c>
      <c r="E62" s="22"/>
      <c r="F62" s="22"/>
      <c r="G62" s="22"/>
      <c r="H62" s="22">
        <v>10.0</v>
      </c>
      <c r="I62" s="22"/>
      <c r="J62" s="22">
        <v>200.0</v>
      </c>
      <c r="K62" s="22"/>
      <c r="L62" s="22"/>
      <c r="M62" s="22"/>
      <c r="N62" s="22">
        <f t="shared" si="13"/>
        <v>19.4</v>
      </c>
      <c r="O62" s="22">
        <v>15.6</v>
      </c>
      <c r="P62" s="53">
        <v>8.6</v>
      </c>
      <c r="Q62" s="53">
        <v>6.0</v>
      </c>
      <c r="R62" s="54"/>
      <c r="S62" s="58">
        <v>1.0</v>
      </c>
      <c r="T62" s="54"/>
      <c r="U62" s="63">
        <v>0.0</v>
      </c>
      <c r="V62" s="22">
        <v>3.8</v>
      </c>
      <c r="W62" s="23">
        <f t="shared" si="15"/>
        <v>82.0</v>
      </c>
      <c r="X62" s="22"/>
      <c r="Y62" s="24">
        <v>82.0</v>
      </c>
      <c r="Z62" s="25">
        <v>20.0</v>
      </c>
      <c r="AA62" s="22">
        <v>10.0</v>
      </c>
      <c r="AB62" s="22"/>
      <c r="AC62" s="22"/>
      <c r="AD62" s="22"/>
      <c r="AE62" s="22">
        <f t="shared" si="17"/>
        <v>0.0</v>
      </c>
      <c r="AF62" s="22"/>
      <c r="AG62" s="22"/>
      <c r="AH62" s="22"/>
      <c r="AI62" s="22"/>
      <c r="AJ62" s="23">
        <f t="shared" si="19"/>
        <v>0.9</v>
      </c>
      <c r="AK62" s="22">
        <v>0.5</v>
      </c>
      <c r="AL62" s="22"/>
      <c r="AM62" s="22"/>
      <c r="AN62" s="22"/>
      <c r="AO62" s="22"/>
      <c r="AP62" s="22"/>
      <c r="AQ62" s="22"/>
      <c r="AR62" s="22">
        <v>0.4</v>
      </c>
      <c r="AS62" s="22"/>
      <c r="AT62" s="22">
        <v>10.0</v>
      </c>
    </row>
    <row r="63" spans="8:8" s="15" ht="29.1" customFormat="1" customHeight="1">
      <c r="A63" s="16" t="s">
        <v>87</v>
      </c>
      <c r="B63" s="19">
        <f t="shared" si="11"/>
        <v>3168.54</v>
      </c>
      <c r="C63" s="19">
        <f t="shared" si="21"/>
        <v>1545.18</v>
      </c>
      <c r="D63" s="17">
        <f t="shared" si="62" ref="D63:M63">D64+D65+D69</f>
        <v>5.0</v>
      </c>
      <c r="E63" s="17">
        <f t="shared" si="62"/>
        <v>450.0</v>
      </c>
      <c r="F63" s="17">
        <f t="shared" si="62"/>
        <v>0.0</v>
      </c>
      <c r="G63" s="17">
        <f t="shared" si="62"/>
        <v>0.0</v>
      </c>
      <c r="H63" s="17">
        <f t="shared" si="62"/>
        <v>195.0</v>
      </c>
      <c r="I63" s="17">
        <f t="shared" si="62"/>
        <v>145.18</v>
      </c>
      <c r="J63" s="17">
        <f t="shared" si="62"/>
        <v>650.0</v>
      </c>
      <c r="K63" s="17">
        <f t="shared" si="62"/>
        <v>0.0</v>
      </c>
      <c r="L63" s="17">
        <f t="shared" si="62"/>
        <v>0.0</v>
      </c>
      <c r="M63" s="17">
        <f t="shared" si="62"/>
        <v>100.0</v>
      </c>
      <c r="N63" s="19">
        <f t="shared" si="13"/>
        <v>427.53000000000003</v>
      </c>
      <c r="O63" s="17">
        <f>O64+O65+O69</f>
        <v>401.42999999999995</v>
      </c>
      <c r="P63" s="56">
        <f t="shared" si="63" ref="P63:Y63">P64+P65+P69</f>
        <v>309.23</v>
      </c>
      <c r="Q63" s="56">
        <f t="shared" si="63"/>
        <v>66.0</v>
      </c>
      <c r="R63" s="56">
        <f t="shared" si="63"/>
        <v>0.0</v>
      </c>
      <c r="S63" s="56">
        <f t="shared" si="63"/>
        <v>8.200000000000001</v>
      </c>
      <c r="T63" s="56">
        <f t="shared" si="63"/>
        <v>6.0</v>
      </c>
      <c r="U63" s="57">
        <f t="shared" si="63"/>
        <v>12.0</v>
      </c>
      <c r="V63" s="17">
        <f t="shared" si="63"/>
        <v>26.1</v>
      </c>
      <c r="W63" s="17">
        <f t="shared" si="15"/>
        <v>569.0</v>
      </c>
      <c r="X63" s="17">
        <f t="shared" si="64" ref="W63:AD63">X64+X65+X69</f>
        <v>50.0</v>
      </c>
      <c r="Y63" s="17">
        <f t="shared" si="64"/>
        <v>519.0</v>
      </c>
      <c r="Z63" s="18">
        <f t="shared" si="64"/>
        <v>20.0</v>
      </c>
      <c r="AA63" s="17">
        <f t="shared" si="64"/>
        <v>20.0</v>
      </c>
      <c r="AB63" s="17">
        <f t="shared" si="64"/>
        <v>0.0</v>
      </c>
      <c r="AC63" s="17">
        <f t="shared" si="64"/>
        <v>0.0</v>
      </c>
      <c r="AD63" s="17">
        <f t="shared" si="64"/>
        <v>521.76</v>
      </c>
      <c r="AE63" s="19">
        <f t="shared" si="17"/>
        <v>0.0</v>
      </c>
      <c r="AF63" s="17">
        <f t="shared" si="65" ref="AF63:AI63">AF64+AF65+AF69</f>
        <v>0.0</v>
      </c>
      <c r="AG63" s="17">
        <f t="shared" si="65"/>
        <v>0.0</v>
      </c>
      <c r="AH63" s="17">
        <f t="shared" si="65"/>
        <v>0.0</v>
      </c>
      <c r="AI63" s="17">
        <f t="shared" si="65"/>
        <v>0.0</v>
      </c>
      <c r="AJ63" s="17">
        <f t="shared" si="19"/>
        <v>45.07</v>
      </c>
      <c r="AK63" s="17">
        <f t="shared" si="66" ref="AK63:AT63">AK64+AK65+AK69</f>
        <v>4.5</v>
      </c>
      <c r="AL63" s="17">
        <f t="shared" si="66"/>
        <v>2.3</v>
      </c>
      <c r="AM63" s="17">
        <f t="shared" si="66"/>
        <v>3.7</v>
      </c>
      <c r="AN63" s="17">
        <f t="shared" si="66"/>
        <v>1.9</v>
      </c>
      <c r="AO63" s="17">
        <f t="shared" si="66"/>
        <v>4.0</v>
      </c>
      <c r="AP63" s="17">
        <f t="shared" si="66"/>
        <v>5.5</v>
      </c>
      <c r="AQ63" s="17">
        <f t="shared" si="66"/>
        <v>13.6</v>
      </c>
      <c r="AR63" s="17">
        <f t="shared" si="66"/>
        <v>9.57</v>
      </c>
      <c r="AS63" s="17">
        <f t="shared" si="66"/>
        <v>0.0</v>
      </c>
      <c r="AT63" s="17">
        <f t="shared" si="66"/>
        <v>20.0</v>
      </c>
    </row>
    <row r="64" spans="8:8" s="20" ht="29.1" customFormat="1" customHeight="1">
      <c r="A64" s="21" t="s">
        <v>88</v>
      </c>
      <c r="B64" s="22">
        <f t="shared" si="11"/>
        <v>597.29</v>
      </c>
      <c r="C64" s="22">
        <f t="shared" si="21"/>
        <v>300.0</v>
      </c>
      <c r="D64" s="22">
        <v>0.0</v>
      </c>
      <c r="E64" s="22"/>
      <c r="F64" s="22"/>
      <c r="G64" s="22"/>
      <c r="H64" s="22">
        <v>50.0</v>
      </c>
      <c r="I64" s="22"/>
      <c r="J64" s="22">
        <v>250.0</v>
      </c>
      <c r="K64" s="22"/>
      <c r="L64" s="22"/>
      <c r="M64" s="22"/>
      <c r="N64" s="22">
        <f t="shared" si="13"/>
        <v>223.59</v>
      </c>
      <c r="O64" s="22">
        <v>223.59</v>
      </c>
      <c r="P64" s="53">
        <v>205.59</v>
      </c>
      <c r="Q64" s="54"/>
      <c r="R64" s="54"/>
      <c r="S64" s="54"/>
      <c r="T64" s="53">
        <v>6.0</v>
      </c>
      <c r="U64" s="55">
        <v>12.0</v>
      </c>
      <c r="V64" s="22"/>
      <c r="W64" s="23">
        <f t="shared" si="15"/>
        <v>37.0</v>
      </c>
      <c r="X64" s="22"/>
      <c r="Y64" s="24">
        <v>37.0</v>
      </c>
      <c r="Z64" s="25"/>
      <c r="AA64" s="22">
        <v>10.0</v>
      </c>
      <c r="AB64" s="22"/>
      <c r="AC64" s="22"/>
      <c r="AD64" s="22"/>
      <c r="AE64" s="22">
        <f t="shared" si="17"/>
        <v>0.0</v>
      </c>
      <c r="AF64" s="22"/>
      <c r="AG64" s="22"/>
      <c r="AH64" s="22"/>
      <c r="AI64" s="22"/>
      <c r="AJ64" s="23">
        <f t="shared" si="19"/>
        <v>26.699999999999996</v>
      </c>
      <c r="AK64" s="22">
        <v>1.0</v>
      </c>
      <c r="AL64" s="22"/>
      <c r="AM64" s="22">
        <v>3.7</v>
      </c>
      <c r="AN64" s="22"/>
      <c r="AO64" s="22"/>
      <c r="AP64" s="22">
        <v>3.5</v>
      </c>
      <c r="AQ64" s="22">
        <v>13.6</v>
      </c>
      <c r="AR64" s="22">
        <v>4.9</v>
      </c>
      <c r="AS64" s="22"/>
      <c r="AT64" s="22"/>
    </row>
    <row r="65" spans="8:8" s="15" ht="29.1" customFormat="1" customHeight="1">
      <c r="A65" s="16" t="s">
        <v>89</v>
      </c>
      <c r="B65" s="19">
        <f t="shared" si="11"/>
        <v>1128.26</v>
      </c>
      <c r="C65" s="19">
        <f t="shared" si="21"/>
        <v>886.36</v>
      </c>
      <c r="D65" s="17">
        <f t="shared" si="67" ref="D65:M65">SUM(D66:D68)</f>
        <v>0.0</v>
      </c>
      <c r="E65" s="17">
        <f t="shared" si="67"/>
        <v>450.0</v>
      </c>
      <c r="F65" s="17">
        <f t="shared" si="67"/>
        <v>0.0</v>
      </c>
      <c r="G65" s="17">
        <f t="shared" si="67"/>
        <v>0.0</v>
      </c>
      <c r="H65" s="17">
        <f t="shared" si="67"/>
        <v>0.0</v>
      </c>
      <c r="I65" s="17">
        <f t="shared" si="67"/>
        <v>136.36</v>
      </c>
      <c r="J65" s="17">
        <f t="shared" si="67"/>
        <v>200.0</v>
      </c>
      <c r="K65" s="17">
        <f t="shared" si="67"/>
        <v>0.0</v>
      </c>
      <c r="L65" s="17">
        <f t="shared" si="67"/>
        <v>0.0</v>
      </c>
      <c r="M65" s="17">
        <f t="shared" si="67"/>
        <v>100.0</v>
      </c>
      <c r="N65" s="19">
        <f t="shared" si="13"/>
        <v>47.41</v>
      </c>
      <c r="O65" s="17">
        <f>SUM(O66:O68)</f>
        <v>43.61</v>
      </c>
      <c r="P65" s="56">
        <f t="shared" si="68" ref="P65:Y65">SUM(P66:P68)</f>
        <v>34.31</v>
      </c>
      <c r="Q65" s="56">
        <f t="shared" si="68"/>
        <v>8.0</v>
      </c>
      <c r="R65" s="56">
        <f t="shared" si="68"/>
        <v>0.0</v>
      </c>
      <c r="S65" s="56">
        <f t="shared" si="68"/>
        <v>1.3</v>
      </c>
      <c r="T65" s="56">
        <f t="shared" si="68"/>
        <v>0.0</v>
      </c>
      <c r="U65" s="57">
        <f t="shared" si="68"/>
        <v>0.0</v>
      </c>
      <c r="V65" s="17">
        <f t="shared" si="68"/>
        <v>3.8</v>
      </c>
      <c r="W65" s="17">
        <f t="shared" si="15"/>
        <v>68.0</v>
      </c>
      <c r="X65" s="17">
        <f t="shared" si="69" ref="W65:AD65">SUM(X66:X68)</f>
        <v>0.0</v>
      </c>
      <c r="Y65" s="17">
        <f t="shared" si="69"/>
        <v>68.0</v>
      </c>
      <c r="Z65" s="18">
        <f t="shared" si="69"/>
        <v>20.0</v>
      </c>
      <c r="AA65" s="17">
        <f t="shared" si="69"/>
        <v>0.0</v>
      </c>
      <c r="AB65" s="17">
        <f t="shared" si="69"/>
        <v>0.0</v>
      </c>
      <c r="AC65" s="17">
        <f t="shared" si="69"/>
        <v>0.0</v>
      </c>
      <c r="AD65" s="17">
        <f t="shared" si="69"/>
        <v>100.78999999999999</v>
      </c>
      <c r="AE65" s="19">
        <f t="shared" si="17"/>
        <v>0.0</v>
      </c>
      <c r="AF65" s="17">
        <f t="shared" si="70" ref="AF65:AI65">SUM(AF66:AF68)</f>
        <v>0.0</v>
      </c>
      <c r="AG65" s="17">
        <f t="shared" si="70"/>
        <v>0.0</v>
      </c>
      <c r="AH65" s="17">
        <f t="shared" si="70"/>
        <v>0.0</v>
      </c>
      <c r="AI65" s="17">
        <f t="shared" si="70"/>
        <v>0.0</v>
      </c>
      <c r="AJ65" s="17">
        <f t="shared" si="19"/>
        <v>5.699999999999999</v>
      </c>
      <c r="AK65" s="17">
        <f t="shared" si="71" ref="AK65:AT65">SUM(AK66:AK68)</f>
        <v>1.5</v>
      </c>
      <c r="AL65" s="17">
        <f t="shared" si="71"/>
        <v>2.3</v>
      </c>
      <c r="AM65" s="17">
        <f t="shared" si="71"/>
        <v>0.0</v>
      </c>
      <c r="AN65" s="17">
        <f t="shared" si="71"/>
        <v>1.9</v>
      </c>
      <c r="AO65" s="17">
        <f t="shared" si="71"/>
        <v>0.0</v>
      </c>
      <c r="AP65" s="17">
        <f t="shared" si="71"/>
        <v>0.0</v>
      </c>
      <c r="AQ65" s="17">
        <f t="shared" si="71"/>
        <v>0.0</v>
      </c>
      <c r="AR65" s="17">
        <f t="shared" si="71"/>
        <v>0.0</v>
      </c>
      <c r="AS65" s="17">
        <f t="shared" si="71"/>
        <v>0.0</v>
      </c>
      <c r="AT65" s="17">
        <f t="shared" si="71"/>
        <v>0.0</v>
      </c>
    </row>
    <row r="66" spans="8:8" s="20" ht="29.1" customFormat="1" customHeight="1">
      <c r="A66" s="21" t="s">
        <v>90</v>
      </c>
      <c r="B66" s="22">
        <f t="shared" si="11"/>
        <v>499.72</v>
      </c>
      <c r="C66" s="22">
        <f t="shared" si="21"/>
        <v>436.36</v>
      </c>
      <c r="D66" s="22"/>
      <c r="E66" s="22"/>
      <c r="F66" s="22"/>
      <c r="G66" s="22"/>
      <c r="H66" s="22"/>
      <c r="I66" s="22">
        <v>136.36</v>
      </c>
      <c r="J66" s="22">
        <v>200.0</v>
      </c>
      <c r="K66" s="22"/>
      <c r="L66" s="22"/>
      <c r="M66" s="22">
        <v>100.0</v>
      </c>
      <c r="N66" s="22">
        <f t="shared" si="13"/>
        <v>16.86</v>
      </c>
      <c r="O66" s="22">
        <v>16.86</v>
      </c>
      <c r="P66" s="53">
        <v>14.66</v>
      </c>
      <c r="Q66" s="53">
        <v>2.0</v>
      </c>
      <c r="R66" s="54"/>
      <c r="S66" s="58">
        <v>0.2</v>
      </c>
      <c r="T66" s="54"/>
      <c r="U66" s="59"/>
      <c r="V66" s="22"/>
      <c r="W66" s="23">
        <f t="shared" si="15"/>
        <v>26.0</v>
      </c>
      <c r="X66" s="22"/>
      <c r="Y66" s="24">
        <v>26.0</v>
      </c>
      <c r="Z66" s="25">
        <v>20.0</v>
      </c>
      <c r="AA66" s="22"/>
      <c r="AB66" s="22"/>
      <c r="AC66" s="22"/>
      <c r="AD66" s="22"/>
      <c r="AE66" s="22">
        <f t="shared" si="17"/>
        <v>0.0</v>
      </c>
      <c r="AF66" s="22"/>
      <c r="AG66" s="22"/>
      <c r="AH66" s="22"/>
      <c r="AI66" s="22"/>
      <c r="AJ66" s="23">
        <f t="shared" si="19"/>
        <v>0.5</v>
      </c>
      <c r="AK66" s="22">
        <v>0.5</v>
      </c>
      <c r="AL66" s="22"/>
      <c r="AM66" s="22"/>
      <c r="AN66" s="22"/>
      <c r="AO66" s="22"/>
      <c r="AP66" s="22"/>
      <c r="AQ66" s="22"/>
      <c r="AR66" s="22"/>
      <c r="AS66" s="22"/>
      <c r="AT66" s="22"/>
    </row>
    <row r="67" spans="8:8" s="20" ht="29.1" customFormat="1" customHeight="1">
      <c r="A67" s="21" t="s">
        <v>91</v>
      </c>
      <c r="B67" s="22">
        <f t="shared" si="11"/>
        <v>594.26</v>
      </c>
      <c r="C67" s="22">
        <f t="shared" si="21"/>
        <v>450.0</v>
      </c>
      <c r="D67" s="22"/>
      <c r="E67" s="22">
        <v>450.0</v>
      </c>
      <c r="F67" s="22"/>
      <c r="G67" s="22"/>
      <c r="H67" s="22"/>
      <c r="I67" s="22"/>
      <c r="J67" s="22"/>
      <c r="K67" s="22"/>
      <c r="L67" s="22"/>
      <c r="M67" s="22"/>
      <c r="N67" s="22">
        <f t="shared" si="13"/>
        <v>15.96</v>
      </c>
      <c r="O67" s="22">
        <v>15.96</v>
      </c>
      <c r="P67" s="53">
        <v>11.06</v>
      </c>
      <c r="Q67" s="53">
        <v>4.0</v>
      </c>
      <c r="R67" s="54"/>
      <c r="S67" s="58">
        <v>0.9</v>
      </c>
      <c r="T67" s="54"/>
      <c r="U67" s="59"/>
      <c r="V67" s="22"/>
      <c r="W67" s="23">
        <f t="shared" si="15"/>
        <v>40.0</v>
      </c>
      <c r="X67" s="22"/>
      <c r="Y67" s="24">
        <v>40.0</v>
      </c>
      <c r="Z67" s="25"/>
      <c r="AA67" s="22"/>
      <c r="AB67" s="22"/>
      <c r="AC67" s="22"/>
      <c r="AD67" s="22">
        <v>83.6</v>
      </c>
      <c r="AE67" s="22">
        <f t="shared" si="17"/>
        <v>0.0</v>
      </c>
      <c r="AF67" s="22"/>
      <c r="AG67" s="22"/>
      <c r="AH67" s="22"/>
      <c r="AI67" s="22"/>
      <c r="AJ67" s="23">
        <f t="shared" si="19"/>
        <v>4.699999999999999</v>
      </c>
      <c r="AK67" s="22">
        <v>0.5</v>
      </c>
      <c r="AL67" s="22">
        <v>2.3</v>
      </c>
      <c r="AM67" s="22"/>
      <c r="AN67" s="22">
        <v>1.9</v>
      </c>
      <c r="AO67" s="22"/>
      <c r="AP67" s="22"/>
      <c r="AQ67" s="22"/>
      <c r="AR67" s="22"/>
      <c r="AS67" s="22"/>
      <c r="AT67" s="22"/>
    </row>
    <row r="68" spans="8:8" s="20" ht="29.1" customFormat="1" customHeight="1">
      <c r="A68" s="28" t="s">
        <v>92</v>
      </c>
      <c r="B68" s="22">
        <f t="shared" si="11"/>
        <v>34.28</v>
      </c>
      <c r="C68" s="22">
        <f t="shared" si="21"/>
        <v>0.0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>
        <f t="shared" si="13"/>
        <v>14.59</v>
      </c>
      <c r="O68" s="22">
        <v>10.79</v>
      </c>
      <c r="P68" s="53">
        <v>8.59</v>
      </c>
      <c r="Q68" s="53">
        <v>2.0</v>
      </c>
      <c r="R68" s="54"/>
      <c r="S68" s="58">
        <v>0.2</v>
      </c>
      <c r="T68" s="54"/>
      <c r="U68" s="59"/>
      <c r="V68" s="22">
        <v>3.8</v>
      </c>
      <c r="W68" s="23">
        <f t="shared" si="15"/>
        <v>2.0</v>
      </c>
      <c r="X68" s="22"/>
      <c r="Y68" s="24">
        <v>2.0</v>
      </c>
      <c r="Z68" s="25"/>
      <c r="AA68" s="22"/>
      <c r="AB68" s="22"/>
      <c r="AC68" s="22"/>
      <c r="AD68" s="22">
        <v>17.19</v>
      </c>
      <c r="AE68" s="22">
        <f t="shared" si="17"/>
        <v>0.0</v>
      </c>
      <c r="AF68" s="22"/>
      <c r="AG68" s="22"/>
      <c r="AH68" s="22"/>
      <c r="AI68" s="22"/>
      <c r="AJ68" s="23">
        <f t="shared" si="19"/>
        <v>0.5</v>
      </c>
      <c r="AK68" s="22">
        <v>0.5</v>
      </c>
      <c r="AL68" s="22"/>
      <c r="AM68" s="22"/>
      <c r="AN68" s="22"/>
      <c r="AO68" s="22"/>
      <c r="AP68" s="22"/>
      <c r="AQ68" s="22"/>
      <c r="AR68" s="22"/>
      <c r="AS68" s="22"/>
      <c r="AT68" s="22"/>
    </row>
    <row r="69" spans="8:8" s="15" ht="29.1" customFormat="1" customHeight="1">
      <c r="A69" s="16" t="s">
        <v>93</v>
      </c>
      <c r="B69" s="19">
        <f t="shared" si="11"/>
        <v>1442.99</v>
      </c>
      <c r="C69" s="19">
        <f t="shared" si="21"/>
        <v>358.82</v>
      </c>
      <c r="D69" s="17">
        <f t="shared" si="72" ref="D69:M69">SUM(D70:D73)</f>
        <v>5.0</v>
      </c>
      <c r="E69" s="17">
        <f t="shared" si="72"/>
        <v>0.0</v>
      </c>
      <c r="F69" s="17">
        <f t="shared" si="72"/>
        <v>0.0</v>
      </c>
      <c r="G69" s="17">
        <f t="shared" si="72"/>
        <v>0.0</v>
      </c>
      <c r="H69" s="17">
        <f t="shared" si="72"/>
        <v>145.0</v>
      </c>
      <c r="I69" s="17">
        <f t="shared" si="72"/>
        <v>8.82</v>
      </c>
      <c r="J69" s="17">
        <f t="shared" si="72"/>
        <v>200.0</v>
      </c>
      <c r="K69" s="17">
        <f t="shared" si="72"/>
        <v>0.0</v>
      </c>
      <c r="L69" s="17">
        <f t="shared" si="72"/>
        <v>0.0</v>
      </c>
      <c r="M69" s="17">
        <f t="shared" si="72"/>
        <v>0.0</v>
      </c>
      <c r="N69" s="19">
        <f t="shared" si="13"/>
        <v>156.53</v>
      </c>
      <c r="O69" s="17">
        <f>SUM(O70:O73)</f>
        <v>134.23</v>
      </c>
      <c r="P69" s="56">
        <f t="shared" si="73" ref="P69:Y69">SUM(P70:P73)</f>
        <v>69.33000000000001</v>
      </c>
      <c r="Q69" s="56">
        <f t="shared" si="73"/>
        <v>58.0</v>
      </c>
      <c r="R69" s="56">
        <f t="shared" si="73"/>
        <v>0.0</v>
      </c>
      <c r="S69" s="56">
        <f t="shared" si="73"/>
        <v>6.9</v>
      </c>
      <c r="T69" s="56">
        <f t="shared" si="73"/>
        <v>0.0</v>
      </c>
      <c r="U69" s="57">
        <f t="shared" si="73"/>
        <v>0.0</v>
      </c>
      <c r="V69" s="17">
        <f t="shared" si="73"/>
        <v>22.3</v>
      </c>
      <c r="W69" s="17">
        <f t="shared" si="15"/>
        <v>464.0</v>
      </c>
      <c r="X69" s="17">
        <f t="shared" si="74" ref="W69:AD69">SUM(X70:X73)</f>
        <v>50.0</v>
      </c>
      <c r="Y69" s="17">
        <f t="shared" si="74"/>
        <v>414.0</v>
      </c>
      <c r="Z69" s="18">
        <f t="shared" si="74"/>
        <v>0.0</v>
      </c>
      <c r="AA69" s="17">
        <f t="shared" si="74"/>
        <v>10.0</v>
      </c>
      <c r="AB69" s="17">
        <f t="shared" si="74"/>
        <v>0.0</v>
      </c>
      <c r="AC69" s="17">
        <f t="shared" si="74"/>
        <v>0.0</v>
      </c>
      <c r="AD69" s="17">
        <f t="shared" si="74"/>
        <v>420.96999999999997</v>
      </c>
      <c r="AE69" s="19">
        <f t="shared" si="17"/>
        <v>0.0</v>
      </c>
      <c r="AF69" s="17">
        <f t="shared" si="75" ref="AF69:AI69">SUM(AF70:AF73)</f>
        <v>0.0</v>
      </c>
      <c r="AG69" s="17">
        <f t="shared" si="75"/>
        <v>0.0</v>
      </c>
      <c r="AH69" s="17">
        <f t="shared" si="75"/>
        <v>0.0</v>
      </c>
      <c r="AI69" s="17">
        <f t="shared" si="75"/>
        <v>0.0</v>
      </c>
      <c r="AJ69" s="17">
        <f t="shared" si="19"/>
        <v>12.67</v>
      </c>
      <c r="AK69" s="17">
        <f t="shared" si="76" ref="AK69:AT69">SUM(AK70:AK73)</f>
        <v>2.0</v>
      </c>
      <c r="AL69" s="17">
        <f t="shared" si="76"/>
        <v>0.0</v>
      </c>
      <c r="AM69" s="17">
        <f t="shared" si="76"/>
        <v>0.0</v>
      </c>
      <c r="AN69" s="17">
        <f t="shared" si="76"/>
        <v>0.0</v>
      </c>
      <c r="AO69" s="17">
        <f t="shared" si="76"/>
        <v>4.0</v>
      </c>
      <c r="AP69" s="17">
        <f t="shared" si="76"/>
        <v>2.0</v>
      </c>
      <c r="AQ69" s="17">
        <f t="shared" si="76"/>
        <v>0.0</v>
      </c>
      <c r="AR69" s="17">
        <f t="shared" si="76"/>
        <v>4.67</v>
      </c>
      <c r="AS69" s="17">
        <f t="shared" si="76"/>
        <v>0.0</v>
      </c>
      <c r="AT69" s="17">
        <f t="shared" si="76"/>
        <v>20.0</v>
      </c>
    </row>
    <row r="70" spans="8:8" s="20" ht="29.1" customFormat="1" customHeight="1">
      <c r="A70" s="28" t="s">
        <v>94</v>
      </c>
      <c r="B70" s="22">
        <f t="shared" si="11"/>
        <v>452.05</v>
      </c>
      <c r="C70" s="22">
        <f t="shared" si="21"/>
        <v>221.0</v>
      </c>
      <c r="D70" s="27">
        <v>1.0</v>
      </c>
      <c r="E70" s="22"/>
      <c r="F70" s="22"/>
      <c r="G70" s="22"/>
      <c r="H70" s="22">
        <v>20.0</v>
      </c>
      <c r="I70" s="22"/>
      <c r="J70" s="22">
        <v>200.0</v>
      </c>
      <c r="K70" s="22"/>
      <c r="L70" s="22"/>
      <c r="M70" s="22"/>
      <c r="N70" s="22">
        <f t="shared" si="13"/>
        <v>51.019999999999996</v>
      </c>
      <c r="O70" s="22">
        <v>35.22</v>
      </c>
      <c r="P70" s="53">
        <v>22.02</v>
      </c>
      <c r="Q70" s="53">
        <v>12.0</v>
      </c>
      <c r="R70" s="54"/>
      <c r="S70" s="58">
        <v>1.2</v>
      </c>
      <c r="T70" s="54"/>
      <c r="U70" s="59"/>
      <c r="V70" s="22">
        <v>15.8</v>
      </c>
      <c r="W70" s="23">
        <f t="shared" si="15"/>
        <v>43.0</v>
      </c>
      <c r="X70" s="22"/>
      <c r="Y70" s="24">
        <v>43.0</v>
      </c>
      <c r="Z70" s="25"/>
      <c r="AA70" s="22"/>
      <c r="AB70" s="22"/>
      <c r="AC70" s="22"/>
      <c r="AD70" s="22">
        <v>134.88</v>
      </c>
      <c r="AE70" s="22">
        <f t="shared" si="17"/>
        <v>0.0</v>
      </c>
      <c r="AF70" s="22"/>
      <c r="AG70" s="22"/>
      <c r="AH70" s="22"/>
      <c r="AI70" s="22"/>
      <c r="AJ70" s="23">
        <f t="shared" si="19"/>
        <v>2.15</v>
      </c>
      <c r="AK70" s="22">
        <v>0.5</v>
      </c>
      <c r="AL70" s="22"/>
      <c r="AM70" s="22"/>
      <c r="AN70" s="22"/>
      <c r="AO70" s="22"/>
      <c r="AP70" s="22"/>
      <c r="AQ70" s="22"/>
      <c r="AR70" s="22">
        <v>1.65</v>
      </c>
      <c r="AS70" s="22"/>
      <c r="AT70" s="22"/>
    </row>
    <row r="71" spans="8:8" s="20" ht="29.1" customFormat="1" customHeight="1">
      <c r="A71" s="28" t="s">
        <v>95</v>
      </c>
      <c r="B71" s="22">
        <f t="shared" si="11"/>
        <v>152.15</v>
      </c>
      <c r="C71" s="22">
        <f t="shared" si="21"/>
        <v>26.5</v>
      </c>
      <c r="D71" s="27">
        <v>1.5</v>
      </c>
      <c r="E71" s="22"/>
      <c r="F71" s="22"/>
      <c r="G71" s="22"/>
      <c r="H71" s="22">
        <v>25.0</v>
      </c>
      <c r="I71" s="22"/>
      <c r="J71" s="22"/>
      <c r="K71" s="22"/>
      <c r="L71" s="22"/>
      <c r="M71" s="22"/>
      <c r="N71" s="22">
        <f t="shared" si="13"/>
        <v>33.129999999999995</v>
      </c>
      <c r="O71" s="22">
        <v>30.63</v>
      </c>
      <c r="P71" s="53">
        <v>12.43</v>
      </c>
      <c r="Q71" s="53">
        <v>16.0</v>
      </c>
      <c r="R71" s="54"/>
      <c r="S71" s="58">
        <v>2.2</v>
      </c>
      <c r="T71" s="54"/>
      <c r="U71" s="59"/>
      <c r="V71" s="22">
        <v>2.5</v>
      </c>
      <c r="W71" s="23">
        <f t="shared" si="15"/>
        <v>75.0</v>
      </c>
      <c r="X71" s="22"/>
      <c r="Y71" s="24">
        <v>75.0</v>
      </c>
      <c r="Z71" s="25"/>
      <c r="AA71" s="22"/>
      <c r="AB71" s="22"/>
      <c r="AC71" s="22"/>
      <c r="AD71" s="22"/>
      <c r="AE71" s="22">
        <f t="shared" si="17"/>
        <v>0.0</v>
      </c>
      <c r="AF71" s="22"/>
      <c r="AG71" s="22"/>
      <c r="AH71" s="22"/>
      <c r="AI71" s="22"/>
      <c r="AJ71" s="23">
        <f t="shared" si="19"/>
        <v>7.52</v>
      </c>
      <c r="AK71" s="22">
        <v>0.5</v>
      </c>
      <c r="AL71" s="22"/>
      <c r="AM71" s="22"/>
      <c r="AN71" s="22"/>
      <c r="AO71" s="22">
        <v>4.0</v>
      </c>
      <c r="AP71" s="22"/>
      <c r="AQ71" s="22"/>
      <c r="AR71" s="22">
        <v>3.02</v>
      </c>
      <c r="AS71" s="22"/>
      <c r="AT71" s="22">
        <v>10.0</v>
      </c>
    </row>
    <row r="72" spans="8:8" s="20" ht="29.1" customFormat="1" customHeight="1">
      <c r="A72" s="28" t="s">
        <v>96</v>
      </c>
      <c r="B72" s="22">
        <f t="shared" si="11"/>
        <v>595.99</v>
      </c>
      <c r="C72" s="22">
        <f t="shared" si="21"/>
        <v>21.5</v>
      </c>
      <c r="D72" s="27">
        <v>1.5</v>
      </c>
      <c r="E72" s="22"/>
      <c r="F72" s="22"/>
      <c r="G72" s="22"/>
      <c r="H72" s="22">
        <v>20.0</v>
      </c>
      <c r="I72" s="22"/>
      <c r="J72" s="22"/>
      <c r="K72" s="22"/>
      <c r="L72" s="22"/>
      <c r="M72" s="22"/>
      <c r="N72" s="22">
        <f t="shared" si="13"/>
        <v>44.9</v>
      </c>
      <c r="O72" s="22">
        <v>43.9</v>
      </c>
      <c r="P72" s="53">
        <v>23.2</v>
      </c>
      <c r="Q72" s="53">
        <v>18.0</v>
      </c>
      <c r="R72" s="54"/>
      <c r="S72" s="58">
        <v>2.7</v>
      </c>
      <c r="T72" s="54"/>
      <c r="U72" s="59"/>
      <c r="V72" s="22">
        <v>1.0</v>
      </c>
      <c r="W72" s="23">
        <f t="shared" si="15"/>
        <v>231.0</v>
      </c>
      <c r="X72" s="22">
        <v>50.0</v>
      </c>
      <c r="Y72" s="24">
        <v>181.0</v>
      </c>
      <c r="Z72" s="25"/>
      <c r="AA72" s="22">
        <v>10.0</v>
      </c>
      <c r="AB72" s="22"/>
      <c r="AC72" s="22"/>
      <c r="AD72" s="22">
        <v>286.09</v>
      </c>
      <c r="AE72" s="22">
        <f t="shared" si="17"/>
        <v>0.0</v>
      </c>
      <c r="AF72" s="22"/>
      <c r="AG72" s="22"/>
      <c r="AH72" s="22"/>
      <c r="AI72" s="22"/>
      <c r="AJ72" s="23">
        <f t="shared" si="19"/>
        <v>2.5</v>
      </c>
      <c r="AK72" s="22">
        <v>0.5</v>
      </c>
      <c r="AL72" s="22"/>
      <c r="AM72" s="22"/>
      <c r="AN72" s="22"/>
      <c r="AO72" s="22"/>
      <c r="AP72" s="22">
        <v>2.0</v>
      </c>
      <c r="AQ72" s="22"/>
      <c r="AR72" s="22"/>
      <c r="AS72" s="22"/>
      <c r="AT72" s="22"/>
    </row>
    <row r="73" spans="8:8" s="20" ht="29.1" customFormat="1" customHeight="1">
      <c r="A73" s="21" t="s">
        <v>97</v>
      </c>
      <c r="B73" s="22">
        <f t="shared" si="11"/>
        <v>242.8</v>
      </c>
      <c r="C73" s="22">
        <f t="shared" si="21"/>
        <v>89.82</v>
      </c>
      <c r="D73" s="27">
        <v>1.0</v>
      </c>
      <c r="E73" s="22"/>
      <c r="F73" s="22"/>
      <c r="G73" s="22"/>
      <c r="H73" s="22">
        <v>80.0</v>
      </c>
      <c r="I73" s="22">
        <v>8.82</v>
      </c>
      <c r="J73" s="22"/>
      <c r="K73" s="22"/>
      <c r="L73" s="22"/>
      <c r="M73" s="22"/>
      <c r="N73" s="22">
        <f t="shared" si="13"/>
        <v>27.48</v>
      </c>
      <c r="O73" s="22">
        <v>24.48</v>
      </c>
      <c r="P73" s="53">
        <v>11.68</v>
      </c>
      <c r="Q73" s="53">
        <v>12.0</v>
      </c>
      <c r="R73" s="54"/>
      <c r="S73" s="58">
        <v>0.8</v>
      </c>
      <c r="T73" s="54"/>
      <c r="U73" s="59"/>
      <c r="V73" s="22">
        <v>3.0</v>
      </c>
      <c r="W73" s="23">
        <f t="shared" si="15"/>
        <v>115.0</v>
      </c>
      <c r="X73" s="22"/>
      <c r="Y73" s="24">
        <v>115.0</v>
      </c>
      <c r="Z73" s="25"/>
      <c r="AA73" s="22"/>
      <c r="AB73" s="22"/>
      <c r="AC73" s="22"/>
      <c r="AD73" s="22"/>
      <c r="AE73" s="22">
        <f t="shared" si="17"/>
        <v>0.0</v>
      </c>
      <c r="AF73" s="22"/>
      <c r="AG73" s="22"/>
      <c r="AH73" s="22"/>
      <c r="AI73" s="22"/>
      <c r="AJ73" s="23">
        <f t="shared" si="19"/>
        <v>0.5</v>
      </c>
      <c r="AK73" s="22">
        <v>0.5</v>
      </c>
      <c r="AL73" s="22"/>
      <c r="AM73" s="22"/>
      <c r="AN73" s="22"/>
      <c r="AO73" s="22"/>
      <c r="AP73" s="22"/>
      <c r="AQ73" s="22"/>
      <c r="AR73" s="22"/>
      <c r="AS73" s="22"/>
      <c r="AT73" s="22">
        <v>10.0</v>
      </c>
    </row>
    <row r="74" spans="8:8" s="15" ht="29.1" customFormat="1" customHeight="1">
      <c r="A74" s="16" t="s">
        <v>98</v>
      </c>
      <c r="B74" s="19">
        <f t="shared" si="11"/>
        <v>2499.14</v>
      </c>
      <c r="C74" s="19">
        <f t="shared" si="21"/>
        <v>1898.54</v>
      </c>
      <c r="D74" s="17">
        <f t="shared" si="77" ref="D74:M74">D75+D76+D80</f>
        <v>5.0</v>
      </c>
      <c r="E74" s="17">
        <f t="shared" si="77"/>
        <v>450.0</v>
      </c>
      <c r="F74" s="17">
        <f t="shared" si="77"/>
        <v>210.0</v>
      </c>
      <c r="G74" s="17">
        <f t="shared" si="77"/>
        <v>200.0</v>
      </c>
      <c r="H74" s="17">
        <f t="shared" si="77"/>
        <v>190.0</v>
      </c>
      <c r="I74" s="17">
        <f t="shared" si="77"/>
        <v>843.5400000000001</v>
      </c>
      <c r="J74" s="17">
        <f t="shared" si="77"/>
        <v>0.0</v>
      </c>
      <c r="K74" s="17">
        <f t="shared" si="77"/>
        <v>0.0</v>
      </c>
      <c r="L74" s="17">
        <f t="shared" si="77"/>
        <v>0.0</v>
      </c>
      <c r="M74" s="17">
        <f t="shared" si="77"/>
        <v>0.0</v>
      </c>
      <c r="N74" s="19">
        <f t="shared" si="13"/>
        <v>211.88</v>
      </c>
      <c r="O74" s="17">
        <f>O75+O76+O80</f>
        <v>200.78</v>
      </c>
      <c r="P74" s="56">
        <f t="shared" si="78" ref="P74:Y74">P75+P76+P80</f>
        <v>152.38</v>
      </c>
      <c r="Q74" s="56">
        <f t="shared" si="78"/>
        <v>28.0</v>
      </c>
      <c r="R74" s="56">
        <f t="shared" si="78"/>
        <v>0.0</v>
      </c>
      <c r="S74" s="56">
        <f t="shared" si="78"/>
        <v>7.4</v>
      </c>
      <c r="T74" s="56">
        <f t="shared" si="78"/>
        <v>6.0</v>
      </c>
      <c r="U74" s="57">
        <f t="shared" si="78"/>
        <v>7.0</v>
      </c>
      <c r="V74" s="17">
        <f t="shared" si="78"/>
        <v>11.1</v>
      </c>
      <c r="W74" s="17">
        <f t="shared" si="15"/>
        <v>300.0</v>
      </c>
      <c r="X74" s="17">
        <f t="shared" si="79" ref="W74:AD74">X75+X76+X80</f>
        <v>0.0</v>
      </c>
      <c r="Y74" s="17">
        <f t="shared" si="79"/>
        <v>300.0</v>
      </c>
      <c r="Z74" s="18">
        <f t="shared" si="79"/>
        <v>20.0</v>
      </c>
      <c r="AA74" s="17">
        <f t="shared" si="79"/>
        <v>15.0</v>
      </c>
      <c r="AB74" s="17">
        <f t="shared" si="79"/>
        <v>0.0</v>
      </c>
      <c r="AC74" s="17">
        <f t="shared" si="79"/>
        <v>0.0</v>
      </c>
      <c r="AD74" s="17">
        <f t="shared" si="79"/>
        <v>0.0</v>
      </c>
      <c r="AE74" s="19">
        <f t="shared" si="17"/>
        <v>0.0</v>
      </c>
      <c r="AF74" s="17">
        <f t="shared" si="80" ref="AF74:AI74">AF75+AF76+AF80</f>
        <v>0.0</v>
      </c>
      <c r="AG74" s="17">
        <f t="shared" si="80"/>
        <v>0.0</v>
      </c>
      <c r="AH74" s="17">
        <f t="shared" si="80"/>
        <v>0.0</v>
      </c>
      <c r="AI74" s="17">
        <f t="shared" si="80"/>
        <v>0.0</v>
      </c>
      <c r="AJ74" s="17">
        <f t="shared" si="19"/>
        <v>53.72</v>
      </c>
      <c r="AK74" s="17">
        <f t="shared" si="81" ref="AK74:AT74">AK75+AK76+AK80</f>
        <v>3.3</v>
      </c>
      <c r="AL74" s="17">
        <f t="shared" si="81"/>
        <v>2.4</v>
      </c>
      <c r="AM74" s="17">
        <f t="shared" si="81"/>
        <v>8.2</v>
      </c>
      <c r="AN74" s="17">
        <f t="shared" si="81"/>
        <v>1.9</v>
      </c>
      <c r="AO74" s="17">
        <f t="shared" si="81"/>
        <v>4.0</v>
      </c>
      <c r="AP74" s="17">
        <f t="shared" si="81"/>
        <v>4.0</v>
      </c>
      <c r="AQ74" s="17">
        <f t="shared" si="81"/>
        <v>6.8</v>
      </c>
      <c r="AR74" s="17">
        <f t="shared" si="81"/>
        <v>9.620000000000001</v>
      </c>
      <c r="AS74" s="17">
        <f t="shared" si="81"/>
        <v>13.5</v>
      </c>
      <c r="AT74" s="17">
        <f t="shared" si="81"/>
        <v>0.0</v>
      </c>
    </row>
    <row r="75" spans="8:8" s="20" ht="29.1" customFormat="1" customHeight="1">
      <c r="A75" s="21" t="s">
        <v>99</v>
      </c>
      <c r="B75" s="22">
        <f t="shared" si="82" ref="B75:B138">C75+N75+W75+Z75+AA75+AB75+AC75+AD75+AE75+AJ75+AT75</f>
        <v>358.44</v>
      </c>
      <c r="C75" s="22">
        <f t="shared" si="21"/>
        <v>10.0</v>
      </c>
      <c r="D75" s="22"/>
      <c r="E75" s="22"/>
      <c r="F75" s="22"/>
      <c r="G75" s="22"/>
      <c r="H75" s="22">
        <v>10.0</v>
      </c>
      <c r="I75" s="22"/>
      <c r="J75" s="22"/>
      <c r="K75" s="22"/>
      <c r="L75" s="22"/>
      <c r="M75" s="22"/>
      <c r="N75" s="22">
        <f t="shared" si="83" ref="N75:N138">O75+V75</f>
        <v>127.02</v>
      </c>
      <c r="O75" s="22">
        <v>127.02</v>
      </c>
      <c r="P75" s="53">
        <v>114.02</v>
      </c>
      <c r="Q75" s="54"/>
      <c r="R75" s="54"/>
      <c r="S75" s="54"/>
      <c r="T75" s="53">
        <v>6.0</v>
      </c>
      <c r="U75" s="55">
        <v>7.0</v>
      </c>
      <c r="V75" s="22"/>
      <c r="W75" s="23">
        <f t="shared" si="84" ref="W75:W138">X75+Y75</f>
        <v>188.0</v>
      </c>
      <c r="X75" s="22"/>
      <c r="Y75" s="24">
        <v>188.0</v>
      </c>
      <c r="Z75" s="25"/>
      <c r="AA75" s="22">
        <v>15.0</v>
      </c>
      <c r="AB75" s="22"/>
      <c r="AC75" s="22"/>
      <c r="AD75" s="22"/>
      <c r="AE75" s="22">
        <f t="shared" si="85" ref="AE75:AE138">AF75+AG75+AH75+AI75</f>
        <v>0.0</v>
      </c>
      <c r="AF75" s="22"/>
      <c r="AG75" s="22"/>
      <c r="AH75" s="22"/>
      <c r="AI75" s="22"/>
      <c r="AJ75" s="23">
        <f t="shared" si="86" ref="AJ75:AJ138">SUM(AK75:AS75)</f>
        <v>18.42</v>
      </c>
      <c r="AK75" s="22">
        <v>1.0</v>
      </c>
      <c r="AL75" s="22"/>
      <c r="AM75" s="22">
        <v>3.2</v>
      </c>
      <c r="AN75" s="22"/>
      <c r="AO75" s="22"/>
      <c r="AP75" s="22">
        <v>2.0</v>
      </c>
      <c r="AQ75" s="22">
        <v>6.8</v>
      </c>
      <c r="AR75" s="22">
        <v>5.42</v>
      </c>
      <c r="AS75" s="22"/>
      <c r="AT75" s="22"/>
    </row>
    <row r="76" spans="8:8" s="15" ht="29.1" customFormat="1" customHeight="1">
      <c r="A76" s="16" t="s">
        <v>100</v>
      </c>
      <c r="B76" s="19">
        <f t="shared" si="82"/>
        <v>249.37</v>
      </c>
      <c r="C76" s="19">
        <f t="shared" si="87" ref="C76:C139">SUM(D76:M76)</f>
        <v>132.94</v>
      </c>
      <c r="D76" s="17">
        <f t="shared" si="88" ref="D76:M76">SUM(D77:D79)</f>
        <v>0.0</v>
      </c>
      <c r="E76" s="17">
        <f t="shared" si="88"/>
        <v>0.0</v>
      </c>
      <c r="F76" s="17">
        <f t="shared" si="88"/>
        <v>40.0</v>
      </c>
      <c r="G76" s="17">
        <f t="shared" si="88"/>
        <v>0.0</v>
      </c>
      <c r="H76" s="17">
        <f t="shared" si="88"/>
        <v>80.0</v>
      </c>
      <c r="I76" s="17">
        <f t="shared" si="88"/>
        <v>12.94</v>
      </c>
      <c r="J76" s="17">
        <f t="shared" si="88"/>
        <v>0.0</v>
      </c>
      <c r="K76" s="17">
        <f t="shared" si="88"/>
        <v>0.0</v>
      </c>
      <c r="L76" s="17">
        <f t="shared" si="88"/>
        <v>0.0</v>
      </c>
      <c r="M76" s="17">
        <f t="shared" si="88"/>
        <v>0.0</v>
      </c>
      <c r="N76" s="19">
        <f t="shared" si="83"/>
        <v>43.83</v>
      </c>
      <c r="O76" s="17">
        <f>SUM(O77:O79)</f>
        <v>37.73</v>
      </c>
      <c r="P76" s="56">
        <f t="shared" si="89" ref="P76:Y76">SUM(P77:P79)</f>
        <v>23.23</v>
      </c>
      <c r="Q76" s="56">
        <f t="shared" si="89"/>
        <v>12.0</v>
      </c>
      <c r="R76" s="56">
        <f t="shared" si="89"/>
        <v>0.0</v>
      </c>
      <c r="S76" s="56">
        <f t="shared" si="89"/>
        <v>2.5</v>
      </c>
      <c r="T76" s="56">
        <f t="shared" si="89"/>
        <v>0.0</v>
      </c>
      <c r="U76" s="57">
        <f t="shared" si="89"/>
        <v>0.0</v>
      </c>
      <c r="V76" s="17">
        <f t="shared" si="89"/>
        <v>6.1</v>
      </c>
      <c r="W76" s="17">
        <f t="shared" si="84"/>
        <v>63.0</v>
      </c>
      <c r="X76" s="17">
        <f t="shared" si="90" ref="W76:AD76">SUM(X77:X79)</f>
        <v>0.0</v>
      </c>
      <c r="Y76" s="17">
        <f t="shared" si="90"/>
        <v>63.0</v>
      </c>
      <c r="Z76" s="18">
        <f t="shared" si="90"/>
        <v>0.0</v>
      </c>
      <c r="AA76" s="17">
        <f t="shared" si="90"/>
        <v>0.0</v>
      </c>
      <c r="AB76" s="17">
        <f t="shared" si="90"/>
        <v>0.0</v>
      </c>
      <c r="AC76" s="17">
        <f t="shared" si="90"/>
        <v>0.0</v>
      </c>
      <c r="AD76" s="17">
        <f t="shared" si="90"/>
        <v>0.0</v>
      </c>
      <c r="AE76" s="19">
        <f t="shared" si="85"/>
        <v>0.0</v>
      </c>
      <c r="AF76" s="17">
        <f t="shared" si="91" ref="AF76:AI76">SUM(AF77:AF79)</f>
        <v>0.0</v>
      </c>
      <c r="AG76" s="17">
        <f t="shared" si="91"/>
        <v>0.0</v>
      </c>
      <c r="AH76" s="17">
        <f t="shared" si="91"/>
        <v>0.0</v>
      </c>
      <c r="AI76" s="17">
        <f t="shared" si="91"/>
        <v>0.0</v>
      </c>
      <c r="AJ76" s="17">
        <f t="shared" si="86"/>
        <v>9.600000000000001</v>
      </c>
      <c r="AK76" s="17">
        <f t="shared" si="92" ref="AK76:AT76">SUM(AK77:AK79)</f>
        <v>1.5</v>
      </c>
      <c r="AL76" s="17">
        <f t="shared" si="92"/>
        <v>0.0</v>
      </c>
      <c r="AM76" s="17">
        <f t="shared" si="92"/>
        <v>0.0</v>
      </c>
      <c r="AN76" s="17">
        <f t="shared" si="92"/>
        <v>0.0</v>
      </c>
      <c r="AO76" s="17">
        <f t="shared" si="92"/>
        <v>0.0</v>
      </c>
      <c r="AP76" s="17">
        <f t="shared" si="92"/>
        <v>0.0</v>
      </c>
      <c r="AQ76" s="17">
        <f t="shared" si="92"/>
        <v>0.0</v>
      </c>
      <c r="AR76" s="17">
        <f t="shared" si="92"/>
        <v>0.0</v>
      </c>
      <c r="AS76" s="17">
        <f t="shared" si="92"/>
        <v>8.100000000000001</v>
      </c>
      <c r="AT76" s="17">
        <f t="shared" si="92"/>
        <v>0.0</v>
      </c>
    </row>
    <row r="77" spans="8:8" s="20" ht="29.1" customFormat="1" customHeight="1">
      <c r="A77" s="21" t="s">
        <v>101</v>
      </c>
      <c r="B77" s="22">
        <f t="shared" si="82"/>
        <v>12.0</v>
      </c>
      <c r="C77" s="22">
        <f t="shared" si="87"/>
        <v>0.0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>
        <f t="shared" si="83"/>
        <v>10.5</v>
      </c>
      <c r="O77" s="22">
        <v>8.5</v>
      </c>
      <c r="P77" s="53">
        <v>4.5</v>
      </c>
      <c r="Q77" s="53">
        <v>4.0</v>
      </c>
      <c r="R77" s="54"/>
      <c r="S77" s="61"/>
      <c r="T77" s="54"/>
      <c r="U77" s="59"/>
      <c r="V77" s="22">
        <v>2.0</v>
      </c>
      <c r="W77" s="23">
        <f t="shared" si="84"/>
        <v>1.0</v>
      </c>
      <c r="X77" s="22"/>
      <c r="Y77" s="24">
        <v>1.0</v>
      </c>
      <c r="Z77" s="25"/>
      <c r="AA77" s="22"/>
      <c r="AB77" s="22"/>
      <c r="AC77" s="22"/>
      <c r="AD77" s="22"/>
      <c r="AE77" s="22">
        <f t="shared" si="85"/>
        <v>0.0</v>
      </c>
      <c r="AF77" s="22"/>
      <c r="AG77" s="22"/>
      <c r="AH77" s="22"/>
      <c r="AI77" s="22"/>
      <c r="AJ77" s="23">
        <f t="shared" si="86"/>
        <v>0.5</v>
      </c>
      <c r="AK77" s="22">
        <v>0.5</v>
      </c>
      <c r="AL77" s="22"/>
      <c r="AM77" s="22"/>
      <c r="AN77" s="22"/>
      <c r="AO77" s="22"/>
      <c r="AP77" s="22"/>
      <c r="AQ77" s="22"/>
      <c r="AR77" s="22"/>
      <c r="AS77" s="22"/>
      <c r="AT77" s="22"/>
    </row>
    <row r="78" spans="8:8" s="20" ht="29.1" customFormat="1" customHeight="1">
      <c r="A78" s="21" t="s">
        <v>102</v>
      </c>
      <c r="B78" s="22">
        <f t="shared" si="82"/>
        <v>159.24</v>
      </c>
      <c r="C78" s="22">
        <f t="shared" si="87"/>
        <v>80.0</v>
      </c>
      <c r="D78" s="22"/>
      <c r="E78" s="22"/>
      <c r="F78" s="22"/>
      <c r="G78" s="22"/>
      <c r="H78" s="22">
        <v>80.0</v>
      </c>
      <c r="I78" s="22"/>
      <c r="J78" s="22"/>
      <c r="K78" s="22"/>
      <c r="L78" s="22"/>
      <c r="M78" s="22"/>
      <c r="N78" s="22">
        <f t="shared" si="83"/>
        <v>18.04</v>
      </c>
      <c r="O78" s="22">
        <v>15.54</v>
      </c>
      <c r="P78" s="53">
        <v>10.14</v>
      </c>
      <c r="Q78" s="53">
        <v>4.0</v>
      </c>
      <c r="R78" s="54"/>
      <c r="S78" s="58">
        <v>1.4</v>
      </c>
      <c r="T78" s="54"/>
      <c r="U78" s="59"/>
      <c r="V78" s="22">
        <v>2.5</v>
      </c>
      <c r="W78" s="23">
        <f t="shared" si="84"/>
        <v>58.0</v>
      </c>
      <c r="X78" s="22"/>
      <c r="Y78" s="24">
        <v>58.0</v>
      </c>
      <c r="Z78" s="25"/>
      <c r="AA78" s="22"/>
      <c r="AB78" s="22"/>
      <c r="AC78" s="22"/>
      <c r="AD78" s="22"/>
      <c r="AE78" s="22">
        <f t="shared" si="85"/>
        <v>0.0</v>
      </c>
      <c r="AF78" s="22"/>
      <c r="AG78" s="22"/>
      <c r="AH78" s="22"/>
      <c r="AI78" s="22"/>
      <c r="AJ78" s="23">
        <f t="shared" si="86"/>
        <v>3.2</v>
      </c>
      <c r="AK78" s="22">
        <v>0.5</v>
      </c>
      <c r="AL78" s="22"/>
      <c r="AM78" s="22"/>
      <c r="AN78" s="22"/>
      <c r="AO78" s="22"/>
      <c r="AP78" s="22"/>
      <c r="AQ78" s="22"/>
      <c r="AR78" s="22"/>
      <c r="AS78" s="22">
        <v>2.7</v>
      </c>
      <c r="AT78" s="22"/>
    </row>
    <row r="79" spans="8:8" s="20" ht="29.1" customFormat="1" customHeight="1">
      <c r="A79" s="21" t="s">
        <v>103</v>
      </c>
      <c r="B79" s="22">
        <f t="shared" si="82"/>
        <v>78.13</v>
      </c>
      <c r="C79" s="22">
        <f t="shared" si="87"/>
        <v>52.94</v>
      </c>
      <c r="D79" s="22"/>
      <c r="E79" s="22"/>
      <c r="F79" s="22">
        <v>40.0</v>
      </c>
      <c r="G79" s="22"/>
      <c r="H79" s="22"/>
      <c r="I79" s="22">
        <v>12.94</v>
      </c>
      <c r="J79" s="22"/>
      <c r="K79" s="22"/>
      <c r="L79" s="22"/>
      <c r="M79" s="22"/>
      <c r="N79" s="22">
        <f t="shared" si="83"/>
        <v>15.29</v>
      </c>
      <c r="O79" s="22">
        <v>13.69</v>
      </c>
      <c r="P79" s="53">
        <v>8.59</v>
      </c>
      <c r="Q79" s="53">
        <v>4.0</v>
      </c>
      <c r="R79" s="54"/>
      <c r="S79" s="58">
        <v>1.1</v>
      </c>
      <c r="T79" s="54"/>
      <c r="U79" s="59"/>
      <c r="V79" s="22">
        <v>1.6</v>
      </c>
      <c r="W79" s="23">
        <f t="shared" si="84"/>
        <v>4.0</v>
      </c>
      <c r="X79" s="22"/>
      <c r="Y79" s="24">
        <v>4.0</v>
      </c>
      <c r="Z79" s="25"/>
      <c r="AA79" s="22"/>
      <c r="AB79" s="22"/>
      <c r="AC79" s="22"/>
      <c r="AD79" s="22"/>
      <c r="AE79" s="22">
        <f t="shared" si="85"/>
        <v>0.0</v>
      </c>
      <c r="AF79" s="22"/>
      <c r="AG79" s="22"/>
      <c r="AH79" s="22"/>
      <c r="AI79" s="22"/>
      <c r="AJ79" s="23">
        <f t="shared" si="86"/>
        <v>5.9</v>
      </c>
      <c r="AK79" s="22">
        <v>0.5</v>
      </c>
      <c r="AL79" s="22"/>
      <c r="AM79" s="22"/>
      <c r="AN79" s="22"/>
      <c r="AO79" s="22"/>
      <c r="AP79" s="22"/>
      <c r="AQ79" s="22"/>
      <c r="AR79" s="22"/>
      <c r="AS79" s="22">
        <v>5.4</v>
      </c>
      <c r="AT79" s="22"/>
    </row>
    <row r="80" spans="8:8" s="15" ht="29.1" customFormat="1" customHeight="1">
      <c r="A80" s="16" t="s">
        <v>104</v>
      </c>
      <c r="B80" s="19">
        <f t="shared" si="82"/>
        <v>1891.33</v>
      </c>
      <c r="C80" s="19">
        <f t="shared" si="87"/>
        <v>1755.6</v>
      </c>
      <c r="D80" s="17">
        <f t="shared" si="93" ref="D80:M80">D81</f>
        <v>5.0</v>
      </c>
      <c r="E80" s="17">
        <f t="shared" si="93"/>
        <v>450.0</v>
      </c>
      <c r="F80" s="17">
        <f t="shared" si="93"/>
        <v>170.0</v>
      </c>
      <c r="G80" s="17">
        <f t="shared" si="93"/>
        <v>200.0</v>
      </c>
      <c r="H80" s="17">
        <f t="shared" si="93"/>
        <v>100.0</v>
      </c>
      <c r="I80" s="17">
        <f t="shared" si="93"/>
        <v>830.6</v>
      </c>
      <c r="J80" s="17">
        <f t="shared" si="93"/>
        <v>0.0</v>
      </c>
      <c r="K80" s="17">
        <f t="shared" si="93"/>
        <v>0.0</v>
      </c>
      <c r="L80" s="17">
        <f t="shared" si="93"/>
        <v>0.0</v>
      </c>
      <c r="M80" s="17">
        <f t="shared" si="93"/>
        <v>0.0</v>
      </c>
      <c r="N80" s="19">
        <f t="shared" si="83"/>
        <v>41.03</v>
      </c>
      <c r="O80" s="17">
        <f>O81</f>
        <v>36.03</v>
      </c>
      <c r="P80" s="56">
        <f t="shared" si="94" ref="P80:Y80">P81</f>
        <v>15.13</v>
      </c>
      <c r="Q80" s="56">
        <f t="shared" si="94"/>
        <v>16.0</v>
      </c>
      <c r="R80" s="56">
        <f t="shared" si="94"/>
        <v>0.0</v>
      </c>
      <c r="S80" s="56">
        <f t="shared" si="94"/>
        <v>4.9</v>
      </c>
      <c r="T80" s="56">
        <f t="shared" si="94"/>
        <v>0.0</v>
      </c>
      <c r="U80" s="57">
        <f t="shared" si="94"/>
        <v>0.0</v>
      </c>
      <c r="V80" s="17">
        <f t="shared" si="94"/>
        <v>5.0</v>
      </c>
      <c r="W80" s="17">
        <f t="shared" si="84"/>
        <v>49.0</v>
      </c>
      <c r="X80" s="17">
        <f t="shared" si="95" ref="W80:AD80">X81</f>
        <v>0.0</v>
      </c>
      <c r="Y80" s="17">
        <f t="shared" si="95"/>
        <v>49.0</v>
      </c>
      <c r="Z80" s="18">
        <f t="shared" si="95"/>
        <v>20.0</v>
      </c>
      <c r="AA80" s="17">
        <f t="shared" si="95"/>
        <v>0.0</v>
      </c>
      <c r="AB80" s="17">
        <f t="shared" si="95"/>
        <v>0.0</v>
      </c>
      <c r="AC80" s="17">
        <f t="shared" si="95"/>
        <v>0.0</v>
      </c>
      <c r="AD80" s="17">
        <f t="shared" si="95"/>
        <v>0.0</v>
      </c>
      <c r="AE80" s="19">
        <f t="shared" si="85"/>
        <v>0.0</v>
      </c>
      <c r="AF80" s="17">
        <f t="shared" si="96" ref="AF80:AI80">AF81</f>
        <v>0.0</v>
      </c>
      <c r="AG80" s="17">
        <f t="shared" si="96"/>
        <v>0.0</v>
      </c>
      <c r="AH80" s="17">
        <f t="shared" si="96"/>
        <v>0.0</v>
      </c>
      <c r="AI80" s="17">
        <f t="shared" si="96"/>
        <v>0.0</v>
      </c>
      <c r="AJ80" s="17">
        <f t="shared" si="86"/>
        <v>25.700000000000003</v>
      </c>
      <c r="AK80" s="17">
        <f t="shared" si="97" ref="AK80:AT80">AK81</f>
        <v>0.8</v>
      </c>
      <c r="AL80" s="17">
        <f t="shared" si="97"/>
        <v>2.4</v>
      </c>
      <c r="AM80" s="17">
        <f t="shared" si="97"/>
        <v>5.0</v>
      </c>
      <c r="AN80" s="17">
        <f t="shared" si="97"/>
        <v>1.9</v>
      </c>
      <c r="AO80" s="17">
        <f t="shared" si="97"/>
        <v>4.0</v>
      </c>
      <c r="AP80" s="17">
        <f t="shared" si="97"/>
        <v>2.0</v>
      </c>
      <c r="AQ80" s="17">
        <f t="shared" si="97"/>
        <v>0.0</v>
      </c>
      <c r="AR80" s="17">
        <f t="shared" si="97"/>
        <v>4.2</v>
      </c>
      <c r="AS80" s="17">
        <f t="shared" si="97"/>
        <v>5.4</v>
      </c>
      <c r="AT80" s="17">
        <f t="shared" si="97"/>
        <v>0.0</v>
      </c>
    </row>
    <row r="81" spans="8:8" s="20" ht="29.1" customFormat="1" customHeight="1">
      <c r="A81" s="21" t="s">
        <v>105</v>
      </c>
      <c r="B81" s="22">
        <f t="shared" si="82"/>
        <v>1891.33</v>
      </c>
      <c r="C81" s="22">
        <f t="shared" si="87"/>
        <v>1755.6</v>
      </c>
      <c r="D81" s="27">
        <v>5.0</v>
      </c>
      <c r="E81" s="22">
        <v>450.0</v>
      </c>
      <c r="F81" s="22">
        <v>170.0</v>
      </c>
      <c r="G81" s="22">
        <v>200.0</v>
      </c>
      <c r="H81" s="22">
        <v>100.0</v>
      </c>
      <c r="I81" s="22">
        <v>830.6</v>
      </c>
      <c r="J81" s="22"/>
      <c r="K81" s="22"/>
      <c r="L81" s="22"/>
      <c r="M81" s="22"/>
      <c r="N81" s="22">
        <f t="shared" si="83"/>
        <v>41.03</v>
      </c>
      <c r="O81" s="22">
        <v>36.03</v>
      </c>
      <c r="P81" s="53">
        <v>15.13</v>
      </c>
      <c r="Q81" s="53">
        <v>16.0</v>
      </c>
      <c r="R81" s="54"/>
      <c r="S81" s="58">
        <v>4.9</v>
      </c>
      <c r="T81" s="54"/>
      <c r="U81" s="59"/>
      <c r="V81" s="22">
        <v>5.0</v>
      </c>
      <c r="W81" s="23">
        <f t="shared" si="84"/>
        <v>49.0</v>
      </c>
      <c r="X81" s="22"/>
      <c r="Y81" s="24">
        <v>49.0</v>
      </c>
      <c r="Z81" s="25">
        <v>20.0</v>
      </c>
      <c r="AA81" s="22"/>
      <c r="AB81" s="22"/>
      <c r="AC81" s="22"/>
      <c r="AD81" s="22"/>
      <c r="AE81" s="22">
        <f t="shared" si="85"/>
        <v>0.0</v>
      </c>
      <c r="AF81" s="22"/>
      <c r="AG81" s="22"/>
      <c r="AH81" s="22"/>
      <c r="AI81" s="22"/>
      <c r="AJ81" s="23">
        <f t="shared" si="86"/>
        <v>25.700000000000003</v>
      </c>
      <c r="AK81" s="22">
        <v>0.8</v>
      </c>
      <c r="AL81" s="22">
        <v>2.4</v>
      </c>
      <c r="AM81" s="22">
        <v>5.0</v>
      </c>
      <c r="AN81" s="22">
        <v>1.9</v>
      </c>
      <c r="AO81" s="22">
        <v>4.0</v>
      </c>
      <c r="AP81" s="22">
        <v>2.0</v>
      </c>
      <c r="AQ81" s="22"/>
      <c r="AR81" s="22">
        <v>4.2</v>
      </c>
      <c r="AS81" s="22">
        <v>5.4</v>
      </c>
      <c r="AT81" s="22"/>
    </row>
    <row r="82" spans="8:8" s="15" ht="29.1" customFormat="1" customHeight="1">
      <c r="A82" s="16" t="s">
        <v>106</v>
      </c>
      <c r="B82" s="19">
        <f t="shared" si="82"/>
        <v>1362.46</v>
      </c>
      <c r="C82" s="19">
        <f t="shared" si="87"/>
        <v>520.0</v>
      </c>
      <c r="D82" s="17">
        <f t="shared" si="98" ref="D82:M82">D83+D84+D87</f>
        <v>10.0</v>
      </c>
      <c r="E82" s="17">
        <f t="shared" si="98"/>
        <v>0.0</v>
      </c>
      <c r="F82" s="17">
        <f t="shared" si="98"/>
        <v>340.0</v>
      </c>
      <c r="G82" s="17">
        <f t="shared" si="98"/>
        <v>0.0</v>
      </c>
      <c r="H82" s="17">
        <f t="shared" si="98"/>
        <v>70.0</v>
      </c>
      <c r="I82" s="17">
        <f t="shared" si="98"/>
        <v>0.0</v>
      </c>
      <c r="J82" s="17">
        <f t="shared" si="98"/>
        <v>0.0</v>
      </c>
      <c r="K82" s="17">
        <f t="shared" si="98"/>
        <v>0.0</v>
      </c>
      <c r="L82" s="17">
        <f t="shared" si="98"/>
        <v>0.0</v>
      </c>
      <c r="M82" s="17">
        <f t="shared" si="98"/>
        <v>100.0</v>
      </c>
      <c r="N82" s="19">
        <f t="shared" si="83"/>
        <v>211.26</v>
      </c>
      <c r="O82" s="17">
        <f>O83+O84+O87</f>
        <v>191.06</v>
      </c>
      <c r="P82" s="56">
        <f t="shared" si="99" ref="P82:Y82">P83+P84+P87</f>
        <v>106.26</v>
      </c>
      <c r="Q82" s="56">
        <f t="shared" si="99"/>
        <v>22.0</v>
      </c>
      <c r="R82" s="56">
        <f t="shared" si="99"/>
        <v>35.0</v>
      </c>
      <c r="S82" s="56">
        <f t="shared" si="99"/>
        <v>10.8</v>
      </c>
      <c r="T82" s="56">
        <f t="shared" si="99"/>
        <v>5.0</v>
      </c>
      <c r="U82" s="57">
        <f t="shared" si="99"/>
        <v>12.0</v>
      </c>
      <c r="V82" s="17">
        <f t="shared" si="99"/>
        <v>20.2</v>
      </c>
      <c r="W82" s="17">
        <f t="shared" si="84"/>
        <v>547.0</v>
      </c>
      <c r="X82" s="17">
        <f t="shared" si="100" ref="W82:AD82">X83+X84+X87</f>
        <v>25.0</v>
      </c>
      <c r="Y82" s="17">
        <f t="shared" si="100"/>
        <v>522.0</v>
      </c>
      <c r="Z82" s="18">
        <f t="shared" si="100"/>
        <v>20.0</v>
      </c>
      <c r="AA82" s="17">
        <f t="shared" si="100"/>
        <v>0.0</v>
      </c>
      <c r="AB82" s="17">
        <f t="shared" si="100"/>
        <v>0.0</v>
      </c>
      <c r="AC82" s="17">
        <f t="shared" si="100"/>
        <v>0.0</v>
      </c>
      <c r="AD82" s="17">
        <f t="shared" si="100"/>
        <v>0.0</v>
      </c>
      <c r="AE82" s="19">
        <f t="shared" si="85"/>
        <v>0.0</v>
      </c>
      <c r="AF82" s="17">
        <f t="shared" si="101" ref="AF82:AI82">AF83+AF84+AF87</f>
        <v>0.0</v>
      </c>
      <c r="AG82" s="17">
        <f t="shared" si="101"/>
        <v>0.0</v>
      </c>
      <c r="AH82" s="17">
        <f t="shared" si="101"/>
        <v>0.0</v>
      </c>
      <c r="AI82" s="17">
        <f t="shared" si="101"/>
        <v>0.0</v>
      </c>
      <c r="AJ82" s="17">
        <f t="shared" si="86"/>
        <v>44.199999999999996</v>
      </c>
      <c r="AK82" s="17">
        <f t="shared" si="102" ref="AK82:AT82">AK83+AK84+AK87</f>
        <v>2.8</v>
      </c>
      <c r="AL82" s="17">
        <f t="shared" si="102"/>
        <v>2.3</v>
      </c>
      <c r="AM82" s="17">
        <f t="shared" si="102"/>
        <v>3.3</v>
      </c>
      <c r="AN82" s="17">
        <f t="shared" si="102"/>
        <v>1.9</v>
      </c>
      <c r="AO82" s="17">
        <f t="shared" si="102"/>
        <v>0.0</v>
      </c>
      <c r="AP82" s="17">
        <f t="shared" si="102"/>
        <v>8.5</v>
      </c>
      <c r="AQ82" s="17">
        <f t="shared" si="102"/>
        <v>6.8</v>
      </c>
      <c r="AR82" s="17">
        <f t="shared" si="102"/>
        <v>5.1</v>
      </c>
      <c r="AS82" s="17">
        <f t="shared" si="102"/>
        <v>13.5</v>
      </c>
      <c r="AT82" s="17">
        <f t="shared" si="102"/>
        <v>20.0</v>
      </c>
    </row>
    <row r="83" spans="8:8" s="20" ht="29.1" customFormat="1" customHeight="1">
      <c r="A83" s="21" t="s">
        <v>107</v>
      </c>
      <c r="B83" s="22">
        <f t="shared" si="82"/>
        <v>546.76</v>
      </c>
      <c r="C83" s="22">
        <f t="shared" si="87"/>
        <v>175.0</v>
      </c>
      <c r="D83" s="22"/>
      <c r="E83" s="22"/>
      <c r="F83" s="22">
        <v>150.0</v>
      </c>
      <c r="G83" s="22"/>
      <c r="H83" s="22">
        <v>25.0</v>
      </c>
      <c r="I83" s="22"/>
      <c r="J83" s="22"/>
      <c r="K83" s="22"/>
      <c r="L83" s="22"/>
      <c r="M83" s="22"/>
      <c r="N83" s="22">
        <f t="shared" si="83"/>
        <v>126.26</v>
      </c>
      <c r="O83" s="22">
        <v>126.26</v>
      </c>
      <c r="P83" s="53">
        <v>74.26</v>
      </c>
      <c r="Q83" s="54"/>
      <c r="R83" s="53">
        <v>35.0</v>
      </c>
      <c r="S83" s="54"/>
      <c r="T83" s="53">
        <v>5.0</v>
      </c>
      <c r="U83" s="55">
        <v>12.0</v>
      </c>
      <c r="V83" s="22"/>
      <c r="W83" s="23">
        <f t="shared" si="84"/>
        <v>230.0</v>
      </c>
      <c r="X83" s="22"/>
      <c r="Y83" s="24">
        <v>230.0</v>
      </c>
      <c r="Z83" s="25"/>
      <c r="AA83" s="22"/>
      <c r="AB83" s="22"/>
      <c r="AC83" s="22"/>
      <c r="AD83" s="22"/>
      <c r="AE83" s="22">
        <f t="shared" si="85"/>
        <v>0.0</v>
      </c>
      <c r="AF83" s="22"/>
      <c r="AG83" s="22"/>
      <c r="AH83" s="22"/>
      <c r="AI83" s="22"/>
      <c r="AJ83" s="23">
        <f t="shared" si="86"/>
        <v>15.499999999999998</v>
      </c>
      <c r="AK83" s="22">
        <v>0.8</v>
      </c>
      <c r="AL83" s="22"/>
      <c r="AM83" s="22">
        <v>3.3</v>
      </c>
      <c r="AN83" s="22"/>
      <c r="AO83" s="22"/>
      <c r="AP83" s="22">
        <v>2.5</v>
      </c>
      <c r="AQ83" s="22">
        <v>6.8</v>
      </c>
      <c r="AR83" s="22">
        <v>2.1</v>
      </c>
      <c r="AS83" s="22"/>
      <c r="AT83" s="22"/>
    </row>
    <row r="84" spans="8:8" s="15" ht="29.1" customFormat="1" customHeight="1">
      <c r="A84" s="16" t="s">
        <v>108</v>
      </c>
      <c r="B84" s="19">
        <f t="shared" si="82"/>
        <v>382.3</v>
      </c>
      <c r="C84" s="19">
        <f t="shared" si="87"/>
        <v>145.0</v>
      </c>
      <c r="D84" s="17">
        <f t="shared" si="103" ref="D84:M84">D85+D86</f>
        <v>5.0</v>
      </c>
      <c r="E84" s="17">
        <f t="shared" si="103"/>
        <v>0.0</v>
      </c>
      <c r="F84" s="17">
        <f t="shared" si="103"/>
        <v>140.0</v>
      </c>
      <c r="G84" s="17">
        <f t="shared" si="103"/>
        <v>0.0</v>
      </c>
      <c r="H84" s="17">
        <f t="shared" si="103"/>
        <v>0.0</v>
      </c>
      <c r="I84" s="17">
        <f t="shared" si="103"/>
        <v>0.0</v>
      </c>
      <c r="J84" s="17">
        <f t="shared" si="103"/>
        <v>0.0</v>
      </c>
      <c r="K84" s="17">
        <f t="shared" si="103"/>
        <v>0.0</v>
      </c>
      <c r="L84" s="17">
        <f t="shared" si="103"/>
        <v>0.0</v>
      </c>
      <c r="M84" s="17">
        <f t="shared" si="103"/>
        <v>0.0</v>
      </c>
      <c r="N84" s="19">
        <f t="shared" si="83"/>
        <v>38.0</v>
      </c>
      <c r="O84" s="17">
        <f>O85+O86</f>
        <v>33.2</v>
      </c>
      <c r="P84" s="56">
        <f t="shared" si="104" ref="P84:Y84">P85+P86</f>
        <v>16.0</v>
      </c>
      <c r="Q84" s="56">
        <f t="shared" si="104"/>
        <v>14.0</v>
      </c>
      <c r="R84" s="56">
        <f t="shared" si="104"/>
        <v>0.0</v>
      </c>
      <c r="S84" s="56">
        <f t="shared" si="104"/>
        <v>3.1999999999999997</v>
      </c>
      <c r="T84" s="56">
        <f t="shared" si="104"/>
        <v>0.0</v>
      </c>
      <c r="U84" s="57">
        <f t="shared" si="104"/>
        <v>0.0</v>
      </c>
      <c r="V84" s="17">
        <f t="shared" si="104"/>
        <v>4.8</v>
      </c>
      <c r="W84" s="17">
        <f t="shared" si="84"/>
        <v>174.0</v>
      </c>
      <c r="X84" s="17">
        <f t="shared" si="105" ref="W84:AD84">X85+X86</f>
        <v>25.0</v>
      </c>
      <c r="Y84" s="17">
        <f t="shared" si="105"/>
        <v>149.0</v>
      </c>
      <c r="Z84" s="18">
        <f t="shared" si="105"/>
        <v>0.0</v>
      </c>
      <c r="AA84" s="17">
        <f t="shared" si="105"/>
        <v>0.0</v>
      </c>
      <c r="AB84" s="17">
        <f t="shared" si="105"/>
        <v>0.0</v>
      </c>
      <c r="AC84" s="17">
        <f t="shared" si="105"/>
        <v>0.0</v>
      </c>
      <c r="AD84" s="17">
        <f t="shared" si="105"/>
        <v>0.0</v>
      </c>
      <c r="AE84" s="19">
        <f t="shared" si="85"/>
        <v>0.0</v>
      </c>
      <c r="AF84" s="17">
        <f t="shared" si="106" ref="AF84:AI84">AF85+AF86</f>
        <v>0.0</v>
      </c>
      <c r="AG84" s="17">
        <f t="shared" si="106"/>
        <v>0.0</v>
      </c>
      <c r="AH84" s="17">
        <f t="shared" si="106"/>
        <v>0.0</v>
      </c>
      <c r="AI84" s="17">
        <f t="shared" si="106"/>
        <v>0.0</v>
      </c>
      <c r="AJ84" s="17">
        <f t="shared" si="86"/>
        <v>15.299999999999999</v>
      </c>
      <c r="AK84" s="17">
        <f t="shared" si="107" ref="AK84:AT84">AK85+AK86</f>
        <v>1.0</v>
      </c>
      <c r="AL84" s="17">
        <f t="shared" si="107"/>
        <v>2.3</v>
      </c>
      <c r="AM84" s="17">
        <f t="shared" si="107"/>
        <v>0.0</v>
      </c>
      <c r="AN84" s="17">
        <f t="shared" si="107"/>
        <v>1.9</v>
      </c>
      <c r="AO84" s="17">
        <f t="shared" si="107"/>
        <v>0.0</v>
      </c>
      <c r="AP84" s="17">
        <f t="shared" si="107"/>
        <v>2.0</v>
      </c>
      <c r="AQ84" s="17">
        <f t="shared" si="107"/>
        <v>0.0</v>
      </c>
      <c r="AR84" s="17">
        <f t="shared" si="107"/>
        <v>0.0</v>
      </c>
      <c r="AS84" s="17">
        <f t="shared" si="107"/>
        <v>8.1</v>
      </c>
      <c r="AT84" s="17">
        <f t="shared" si="107"/>
        <v>10.0</v>
      </c>
    </row>
    <row r="85" spans="8:8" s="20" ht="29.1" customFormat="1" customHeight="1">
      <c r="A85" s="21" t="s">
        <v>109</v>
      </c>
      <c r="B85" s="22">
        <f t="shared" si="82"/>
        <v>163.1</v>
      </c>
      <c r="C85" s="22">
        <f t="shared" si="87"/>
        <v>140.0</v>
      </c>
      <c r="D85" s="22"/>
      <c r="E85" s="22"/>
      <c r="F85" s="22">
        <v>140.0</v>
      </c>
      <c r="G85" s="22"/>
      <c r="H85" s="22"/>
      <c r="I85" s="22"/>
      <c r="J85" s="22"/>
      <c r="K85" s="22"/>
      <c r="L85" s="22"/>
      <c r="M85" s="22"/>
      <c r="N85" s="22">
        <f t="shared" si="83"/>
        <v>9.6</v>
      </c>
      <c r="O85" s="22">
        <v>9.6</v>
      </c>
      <c r="P85" s="53">
        <v>7.3</v>
      </c>
      <c r="Q85" s="53">
        <v>2.0</v>
      </c>
      <c r="R85" s="54"/>
      <c r="S85" s="58">
        <v>0.3</v>
      </c>
      <c r="T85" s="54"/>
      <c r="U85" s="59"/>
      <c r="V85" s="22"/>
      <c r="W85" s="23">
        <f t="shared" si="84"/>
        <v>13.0</v>
      </c>
      <c r="X85" s="22"/>
      <c r="Y85" s="24">
        <v>13.0</v>
      </c>
      <c r="Z85" s="25"/>
      <c r="AA85" s="22"/>
      <c r="AB85" s="22"/>
      <c r="AC85" s="22"/>
      <c r="AD85" s="22"/>
      <c r="AE85" s="22">
        <f t="shared" si="85"/>
        <v>0.0</v>
      </c>
      <c r="AF85" s="22"/>
      <c r="AG85" s="22"/>
      <c r="AH85" s="22"/>
      <c r="AI85" s="22"/>
      <c r="AJ85" s="23">
        <f t="shared" si="86"/>
        <v>0.5</v>
      </c>
      <c r="AK85" s="22">
        <v>0.5</v>
      </c>
      <c r="AL85" s="22"/>
      <c r="AM85" s="22"/>
      <c r="AN85" s="22"/>
      <c r="AO85" s="22"/>
      <c r="AP85" s="22"/>
      <c r="AQ85" s="22"/>
      <c r="AR85" s="22"/>
      <c r="AS85" s="22"/>
      <c r="AT85" s="22"/>
    </row>
    <row r="86" spans="8:8" s="20" ht="29.1" customFormat="1" customHeight="1">
      <c r="A86" s="21" t="s">
        <v>110</v>
      </c>
      <c r="B86" s="22">
        <f t="shared" si="82"/>
        <v>219.2</v>
      </c>
      <c r="C86" s="22">
        <f t="shared" si="87"/>
        <v>5.0</v>
      </c>
      <c r="D86" s="27">
        <v>5.0</v>
      </c>
      <c r="E86" s="22"/>
      <c r="F86" s="22"/>
      <c r="G86" s="22"/>
      <c r="H86" s="22"/>
      <c r="I86" s="22"/>
      <c r="J86" s="22"/>
      <c r="K86" s="22"/>
      <c r="L86" s="22"/>
      <c r="M86" s="22"/>
      <c r="N86" s="22">
        <f t="shared" si="83"/>
        <v>28.400000000000002</v>
      </c>
      <c r="O86" s="22">
        <v>23.6</v>
      </c>
      <c r="P86" s="53">
        <v>8.7</v>
      </c>
      <c r="Q86" s="53">
        <v>12.0</v>
      </c>
      <c r="R86" s="54"/>
      <c r="S86" s="58">
        <v>2.9</v>
      </c>
      <c r="T86" s="54"/>
      <c r="U86" s="59"/>
      <c r="V86" s="22">
        <v>4.8</v>
      </c>
      <c r="W86" s="23">
        <f t="shared" si="84"/>
        <v>161.0</v>
      </c>
      <c r="X86" s="22">
        <v>25.0</v>
      </c>
      <c r="Y86" s="24">
        <v>136.0</v>
      </c>
      <c r="Z86" s="25"/>
      <c r="AA86" s="22"/>
      <c r="AB86" s="22"/>
      <c r="AC86" s="22"/>
      <c r="AD86" s="22"/>
      <c r="AE86" s="22">
        <f t="shared" si="85"/>
        <v>0.0</v>
      </c>
      <c r="AF86" s="22"/>
      <c r="AG86" s="22"/>
      <c r="AH86" s="22"/>
      <c r="AI86" s="22"/>
      <c r="AJ86" s="23">
        <f t="shared" si="86"/>
        <v>14.799999999999999</v>
      </c>
      <c r="AK86" s="22">
        <v>0.5</v>
      </c>
      <c r="AL86" s="22">
        <v>2.3</v>
      </c>
      <c r="AM86" s="22"/>
      <c r="AN86" s="22">
        <v>1.9</v>
      </c>
      <c r="AO86" s="22"/>
      <c r="AP86" s="22">
        <v>2.0</v>
      </c>
      <c r="AQ86" s="22"/>
      <c r="AR86" s="22"/>
      <c r="AS86" s="22">
        <v>8.1</v>
      </c>
      <c r="AT86" s="22">
        <v>10.0</v>
      </c>
    </row>
    <row r="87" spans="8:8" s="15" ht="29.1" customFormat="1" customHeight="1">
      <c r="A87" s="16" t="s">
        <v>111</v>
      </c>
      <c r="B87" s="19">
        <f t="shared" si="82"/>
        <v>433.4</v>
      </c>
      <c r="C87" s="19">
        <f t="shared" si="87"/>
        <v>200.0</v>
      </c>
      <c r="D87" s="17">
        <f t="shared" si="108" ref="D87:M87">SUM(D88:D89)</f>
        <v>5.0</v>
      </c>
      <c r="E87" s="17">
        <f t="shared" si="108"/>
        <v>0.0</v>
      </c>
      <c r="F87" s="17">
        <f t="shared" si="108"/>
        <v>50.0</v>
      </c>
      <c r="G87" s="17">
        <f t="shared" si="108"/>
        <v>0.0</v>
      </c>
      <c r="H87" s="17">
        <f t="shared" si="108"/>
        <v>45.0</v>
      </c>
      <c r="I87" s="17">
        <f t="shared" si="108"/>
        <v>0.0</v>
      </c>
      <c r="J87" s="17">
        <f t="shared" si="108"/>
        <v>0.0</v>
      </c>
      <c r="K87" s="17">
        <f t="shared" si="108"/>
        <v>0.0</v>
      </c>
      <c r="L87" s="17">
        <f t="shared" si="108"/>
        <v>0.0</v>
      </c>
      <c r="M87" s="17">
        <f t="shared" si="108"/>
        <v>100.0</v>
      </c>
      <c r="N87" s="19">
        <f t="shared" si="83"/>
        <v>47.0</v>
      </c>
      <c r="O87" s="17">
        <f>SUM(O88:O89)</f>
        <v>31.6</v>
      </c>
      <c r="P87" s="56">
        <f t="shared" si="109" ref="P87:Y87">SUM(P88:P89)</f>
        <v>16.0</v>
      </c>
      <c r="Q87" s="56">
        <f t="shared" si="109"/>
        <v>8.0</v>
      </c>
      <c r="R87" s="56">
        <f t="shared" si="109"/>
        <v>0.0</v>
      </c>
      <c r="S87" s="56">
        <f t="shared" si="109"/>
        <v>7.6000000000000005</v>
      </c>
      <c r="T87" s="56">
        <f t="shared" si="109"/>
        <v>0.0</v>
      </c>
      <c r="U87" s="57">
        <f t="shared" si="109"/>
        <v>0.0</v>
      </c>
      <c r="V87" s="17">
        <f t="shared" si="109"/>
        <v>15.4</v>
      </c>
      <c r="W87" s="17">
        <f t="shared" si="84"/>
        <v>143.0</v>
      </c>
      <c r="X87" s="17">
        <f t="shared" si="110" ref="W87:AD87">SUM(X88:X89)</f>
        <v>0.0</v>
      </c>
      <c r="Y87" s="17">
        <f t="shared" si="110"/>
        <v>143.0</v>
      </c>
      <c r="Z87" s="18">
        <f t="shared" si="110"/>
        <v>20.0</v>
      </c>
      <c r="AA87" s="17">
        <f t="shared" si="110"/>
        <v>0.0</v>
      </c>
      <c r="AB87" s="17">
        <f t="shared" si="110"/>
        <v>0.0</v>
      </c>
      <c r="AC87" s="17">
        <f t="shared" si="110"/>
        <v>0.0</v>
      </c>
      <c r="AD87" s="17">
        <f t="shared" si="110"/>
        <v>0.0</v>
      </c>
      <c r="AE87" s="19">
        <f t="shared" si="85"/>
        <v>0.0</v>
      </c>
      <c r="AF87" s="17">
        <f t="shared" si="111" ref="AF87:AI87">SUM(AF88:AF89)</f>
        <v>0.0</v>
      </c>
      <c r="AG87" s="17">
        <f t="shared" si="111"/>
        <v>0.0</v>
      </c>
      <c r="AH87" s="17">
        <f t="shared" si="111"/>
        <v>0.0</v>
      </c>
      <c r="AI87" s="17">
        <f t="shared" si="111"/>
        <v>0.0</v>
      </c>
      <c r="AJ87" s="17">
        <f t="shared" si="86"/>
        <v>13.4</v>
      </c>
      <c r="AK87" s="17">
        <f t="shared" si="112" ref="AK87:AT87">SUM(AK88:AK89)</f>
        <v>1.0</v>
      </c>
      <c r="AL87" s="17">
        <f t="shared" si="112"/>
        <v>0.0</v>
      </c>
      <c r="AM87" s="17">
        <f t="shared" si="112"/>
        <v>0.0</v>
      </c>
      <c r="AN87" s="17">
        <f t="shared" si="112"/>
        <v>0.0</v>
      </c>
      <c r="AO87" s="17">
        <f t="shared" si="112"/>
        <v>0.0</v>
      </c>
      <c r="AP87" s="17">
        <f t="shared" si="112"/>
        <v>4.0</v>
      </c>
      <c r="AQ87" s="17">
        <f t="shared" si="112"/>
        <v>0.0</v>
      </c>
      <c r="AR87" s="17">
        <f t="shared" si="112"/>
        <v>3.0</v>
      </c>
      <c r="AS87" s="17">
        <f t="shared" si="112"/>
        <v>5.4</v>
      </c>
      <c r="AT87" s="17">
        <f t="shared" si="112"/>
        <v>10.0</v>
      </c>
    </row>
    <row r="88" spans="8:8" s="20" ht="29.1" customFormat="1" customHeight="1">
      <c r="A88" s="28" t="s">
        <v>112</v>
      </c>
      <c r="B88" s="22">
        <f t="shared" si="82"/>
        <v>324.7</v>
      </c>
      <c r="C88" s="22">
        <f t="shared" si="87"/>
        <v>180.0</v>
      </c>
      <c r="D88" s="27">
        <v>5.0</v>
      </c>
      <c r="E88" s="22"/>
      <c r="F88" s="22">
        <v>50.0</v>
      </c>
      <c r="G88" s="22"/>
      <c r="H88" s="22">
        <v>25.0</v>
      </c>
      <c r="I88" s="22"/>
      <c r="J88" s="22"/>
      <c r="K88" s="22"/>
      <c r="L88" s="22"/>
      <c r="M88" s="22">
        <v>100.0</v>
      </c>
      <c r="N88" s="22">
        <f t="shared" si="83"/>
        <v>29.5</v>
      </c>
      <c r="O88" s="22">
        <v>19.6</v>
      </c>
      <c r="P88" s="53">
        <v>8.7</v>
      </c>
      <c r="Q88" s="53">
        <v>4.0</v>
      </c>
      <c r="R88" s="54"/>
      <c r="S88" s="58">
        <v>6.9</v>
      </c>
      <c r="T88" s="54"/>
      <c r="U88" s="59"/>
      <c r="V88" s="22">
        <v>9.9</v>
      </c>
      <c r="W88" s="23">
        <f t="shared" si="84"/>
        <v>77.0</v>
      </c>
      <c r="X88" s="22"/>
      <c r="Y88" s="24">
        <v>77.0</v>
      </c>
      <c r="Z88" s="25">
        <v>20.0</v>
      </c>
      <c r="AA88" s="22"/>
      <c r="AB88" s="22"/>
      <c r="AC88" s="22"/>
      <c r="AD88" s="22"/>
      <c r="AE88" s="22">
        <f t="shared" si="85"/>
        <v>0.0</v>
      </c>
      <c r="AF88" s="22"/>
      <c r="AG88" s="22"/>
      <c r="AH88" s="22"/>
      <c r="AI88" s="22"/>
      <c r="AJ88" s="23">
        <f t="shared" si="86"/>
        <v>8.2</v>
      </c>
      <c r="AK88" s="22">
        <v>0.5</v>
      </c>
      <c r="AL88" s="22"/>
      <c r="AM88" s="22"/>
      <c r="AN88" s="22"/>
      <c r="AO88" s="22"/>
      <c r="AP88" s="22">
        <v>2.0</v>
      </c>
      <c r="AQ88" s="22"/>
      <c r="AR88" s="22">
        <v>3.0</v>
      </c>
      <c r="AS88" s="22">
        <v>2.7</v>
      </c>
      <c r="AT88" s="22">
        <v>10.0</v>
      </c>
    </row>
    <row r="89" spans="8:8" s="20" ht="29.1" customFormat="1" customHeight="1">
      <c r="A89" s="21" t="s">
        <v>113</v>
      </c>
      <c r="B89" s="22">
        <f t="shared" si="82"/>
        <v>108.7</v>
      </c>
      <c r="C89" s="22">
        <f t="shared" si="87"/>
        <v>20.0</v>
      </c>
      <c r="D89" s="22"/>
      <c r="E89" s="22"/>
      <c r="F89" s="22"/>
      <c r="G89" s="22"/>
      <c r="H89" s="22">
        <v>20.0</v>
      </c>
      <c r="I89" s="22"/>
      <c r="J89" s="22"/>
      <c r="K89" s="22"/>
      <c r="L89" s="22"/>
      <c r="M89" s="22"/>
      <c r="N89" s="22">
        <f t="shared" si="83"/>
        <v>17.5</v>
      </c>
      <c r="O89" s="22">
        <v>12.0</v>
      </c>
      <c r="P89" s="53">
        <v>7.3</v>
      </c>
      <c r="Q89" s="53">
        <v>4.0</v>
      </c>
      <c r="R89" s="54"/>
      <c r="S89" s="58">
        <v>0.7</v>
      </c>
      <c r="T89" s="54"/>
      <c r="U89" s="59"/>
      <c r="V89" s="22">
        <v>5.5</v>
      </c>
      <c r="W89" s="23">
        <f t="shared" si="84"/>
        <v>66.0</v>
      </c>
      <c r="X89" s="22"/>
      <c r="Y89" s="24">
        <v>66.0</v>
      </c>
      <c r="Z89" s="25"/>
      <c r="AA89" s="22"/>
      <c r="AB89" s="22"/>
      <c r="AC89" s="22"/>
      <c r="AD89" s="22"/>
      <c r="AE89" s="22">
        <f t="shared" si="85"/>
        <v>0.0</v>
      </c>
      <c r="AF89" s="22"/>
      <c r="AG89" s="22"/>
      <c r="AH89" s="22"/>
      <c r="AI89" s="22"/>
      <c r="AJ89" s="23">
        <f t="shared" si="86"/>
        <v>5.2</v>
      </c>
      <c r="AK89" s="22">
        <v>0.5</v>
      </c>
      <c r="AL89" s="22"/>
      <c r="AM89" s="22"/>
      <c r="AN89" s="22"/>
      <c r="AO89" s="22"/>
      <c r="AP89" s="22">
        <v>2.0</v>
      </c>
      <c r="AQ89" s="22"/>
      <c r="AR89" s="22"/>
      <c r="AS89" s="22">
        <v>2.7</v>
      </c>
      <c r="AT89" s="22"/>
    </row>
    <row r="90" spans="8:8" s="15" ht="29.1" customFormat="1" customHeight="1">
      <c r="A90" s="16" t="s">
        <v>114</v>
      </c>
      <c r="B90" s="19">
        <f t="shared" si="82"/>
        <v>3053.44</v>
      </c>
      <c r="C90" s="19">
        <f t="shared" si="87"/>
        <v>1685.0</v>
      </c>
      <c r="D90" s="17">
        <f t="shared" si="113" ref="D90:M90">D91+D92+D95</f>
        <v>20.0</v>
      </c>
      <c r="E90" s="17">
        <f t="shared" si="113"/>
        <v>450.0</v>
      </c>
      <c r="F90" s="17">
        <f t="shared" si="113"/>
        <v>700.0</v>
      </c>
      <c r="G90" s="17">
        <f t="shared" si="113"/>
        <v>200.0</v>
      </c>
      <c r="H90" s="17">
        <f t="shared" si="113"/>
        <v>215.0</v>
      </c>
      <c r="I90" s="17">
        <f t="shared" si="113"/>
        <v>0.0</v>
      </c>
      <c r="J90" s="17">
        <f t="shared" si="113"/>
        <v>100.0</v>
      </c>
      <c r="K90" s="17">
        <f t="shared" si="113"/>
        <v>0.0</v>
      </c>
      <c r="L90" s="17">
        <f t="shared" si="113"/>
        <v>0.0</v>
      </c>
      <c r="M90" s="17">
        <f t="shared" si="113"/>
        <v>0.0</v>
      </c>
      <c r="N90" s="19">
        <f t="shared" si="83"/>
        <v>435.01</v>
      </c>
      <c r="O90" s="17">
        <f>O91+O92+O95</f>
        <v>359.11</v>
      </c>
      <c r="P90" s="56">
        <f t="shared" si="114" ref="P90:Y90">P91+P92+P95</f>
        <v>267.81</v>
      </c>
      <c r="Q90" s="56">
        <f t="shared" si="114"/>
        <v>48.0</v>
      </c>
      <c r="R90" s="56">
        <f t="shared" si="114"/>
        <v>0.0</v>
      </c>
      <c r="S90" s="56">
        <f t="shared" si="114"/>
        <v>25.3</v>
      </c>
      <c r="T90" s="56">
        <f t="shared" si="114"/>
        <v>6.0</v>
      </c>
      <c r="U90" s="57">
        <f t="shared" si="114"/>
        <v>12.0</v>
      </c>
      <c r="V90" s="17">
        <f t="shared" si="114"/>
        <v>75.9</v>
      </c>
      <c r="W90" s="17">
        <f t="shared" si="84"/>
        <v>581.0</v>
      </c>
      <c r="X90" s="17">
        <f t="shared" si="115" ref="W90:AD90">X91+X92+X95</f>
        <v>35.0</v>
      </c>
      <c r="Y90" s="17">
        <f t="shared" si="115"/>
        <v>546.0</v>
      </c>
      <c r="Z90" s="18">
        <f t="shared" si="115"/>
        <v>20.0</v>
      </c>
      <c r="AA90" s="17">
        <f t="shared" si="115"/>
        <v>10.0</v>
      </c>
      <c r="AB90" s="17">
        <f t="shared" si="115"/>
        <v>150.0</v>
      </c>
      <c r="AC90" s="17">
        <f t="shared" si="115"/>
        <v>0.0</v>
      </c>
      <c r="AD90" s="17">
        <f t="shared" si="115"/>
        <v>0.0</v>
      </c>
      <c r="AE90" s="19">
        <f t="shared" si="85"/>
        <v>100.0</v>
      </c>
      <c r="AF90" s="17">
        <f t="shared" si="116" ref="AF90:AI90">AF91+AF92+AF95</f>
        <v>0.0</v>
      </c>
      <c r="AG90" s="17">
        <f t="shared" si="116"/>
        <v>0.0</v>
      </c>
      <c r="AH90" s="17">
        <f t="shared" si="116"/>
        <v>100.0</v>
      </c>
      <c r="AI90" s="17">
        <f t="shared" si="116"/>
        <v>0.0</v>
      </c>
      <c r="AJ90" s="17">
        <f t="shared" si="86"/>
        <v>49.93</v>
      </c>
      <c r="AK90" s="17">
        <f t="shared" si="117" ref="AK90:AT90">AK91+AK92+AK95</f>
        <v>3.6</v>
      </c>
      <c r="AL90" s="17">
        <f t="shared" si="117"/>
        <v>2.3</v>
      </c>
      <c r="AM90" s="17">
        <f t="shared" si="117"/>
        <v>9.0</v>
      </c>
      <c r="AN90" s="17">
        <f t="shared" si="117"/>
        <v>1.9</v>
      </c>
      <c r="AO90" s="17">
        <f t="shared" si="117"/>
        <v>0.0</v>
      </c>
      <c r="AP90" s="17">
        <f t="shared" si="117"/>
        <v>3.5</v>
      </c>
      <c r="AQ90" s="17">
        <f t="shared" si="117"/>
        <v>10.5</v>
      </c>
      <c r="AR90" s="17">
        <f t="shared" si="117"/>
        <v>11.03</v>
      </c>
      <c r="AS90" s="17">
        <f t="shared" si="117"/>
        <v>8.1</v>
      </c>
      <c r="AT90" s="17">
        <f t="shared" si="117"/>
        <v>22.5</v>
      </c>
    </row>
    <row r="91" spans="8:8" s="20" ht="29.1" customFormat="1" customHeight="1">
      <c r="A91" s="21" t="s">
        <v>115</v>
      </c>
      <c r="B91" s="22">
        <f t="shared" si="82"/>
        <v>339.7</v>
      </c>
      <c r="C91" s="22">
        <f t="shared" si="87"/>
        <v>15.0</v>
      </c>
      <c r="D91" s="22"/>
      <c r="E91" s="22"/>
      <c r="F91" s="22"/>
      <c r="G91" s="22"/>
      <c r="H91" s="22">
        <v>15.0</v>
      </c>
      <c r="I91" s="22"/>
      <c r="J91" s="22"/>
      <c r="K91" s="22"/>
      <c r="L91" s="22"/>
      <c r="M91" s="22"/>
      <c r="N91" s="22">
        <f t="shared" si="83"/>
        <v>218.68</v>
      </c>
      <c r="O91" s="22">
        <v>218.68</v>
      </c>
      <c r="P91" s="53">
        <v>200.68</v>
      </c>
      <c r="Q91" s="54"/>
      <c r="R91" s="54"/>
      <c r="S91" s="54"/>
      <c r="T91" s="53">
        <v>6.0</v>
      </c>
      <c r="U91" s="55">
        <v>12.0</v>
      </c>
      <c r="V91" s="22"/>
      <c r="W91" s="23">
        <f t="shared" si="84"/>
        <v>72.0</v>
      </c>
      <c r="X91" s="22"/>
      <c r="Y91" s="24">
        <v>72.0</v>
      </c>
      <c r="Z91" s="25"/>
      <c r="AA91" s="22">
        <v>10.0</v>
      </c>
      <c r="AB91" s="22"/>
      <c r="AC91" s="22"/>
      <c r="AD91" s="22"/>
      <c r="AE91" s="22">
        <f t="shared" si="85"/>
        <v>0.0</v>
      </c>
      <c r="AF91" s="22"/>
      <c r="AG91" s="22"/>
      <c r="AH91" s="22"/>
      <c r="AI91" s="22"/>
      <c r="AJ91" s="23">
        <f t="shared" si="86"/>
        <v>24.02</v>
      </c>
      <c r="AK91" s="22">
        <v>1.5</v>
      </c>
      <c r="AL91" s="22"/>
      <c r="AM91" s="22">
        <v>4.0</v>
      </c>
      <c r="AN91" s="22"/>
      <c r="AO91" s="22"/>
      <c r="AP91" s="22">
        <v>3.5</v>
      </c>
      <c r="AQ91" s="22">
        <v>10.5</v>
      </c>
      <c r="AR91" s="22">
        <v>4.52</v>
      </c>
      <c r="AS91" s="22"/>
      <c r="AT91" s="22"/>
    </row>
    <row r="92" spans="8:8" s="15" ht="29.1" customFormat="1" customHeight="1">
      <c r="A92" s="16" t="s">
        <v>116</v>
      </c>
      <c r="B92" s="19">
        <f t="shared" si="82"/>
        <v>551.94</v>
      </c>
      <c r="C92" s="19">
        <f t="shared" si="87"/>
        <v>90.0</v>
      </c>
      <c r="D92" s="17">
        <f t="shared" si="118" ref="D92:M92">SUM(D93:D94)</f>
        <v>10.0</v>
      </c>
      <c r="E92" s="17">
        <f t="shared" si="118"/>
        <v>0.0</v>
      </c>
      <c r="F92" s="17">
        <f t="shared" si="118"/>
        <v>0.0</v>
      </c>
      <c r="G92" s="17">
        <f t="shared" si="118"/>
        <v>0.0</v>
      </c>
      <c r="H92" s="17">
        <f t="shared" si="118"/>
        <v>80.0</v>
      </c>
      <c r="I92" s="17">
        <f t="shared" si="118"/>
        <v>0.0</v>
      </c>
      <c r="J92" s="17">
        <f t="shared" si="118"/>
        <v>0.0</v>
      </c>
      <c r="K92" s="17">
        <f t="shared" si="118"/>
        <v>0.0</v>
      </c>
      <c r="L92" s="17">
        <f t="shared" si="118"/>
        <v>0.0</v>
      </c>
      <c r="M92" s="17">
        <f t="shared" si="118"/>
        <v>0.0</v>
      </c>
      <c r="N92" s="19">
        <f t="shared" si="83"/>
        <v>61.98</v>
      </c>
      <c r="O92" s="17">
        <f>SUM(O93:O94)</f>
        <v>58.480000000000004</v>
      </c>
      <c r="P92" s="56">
        <f t="shared" si="119" ref="P92:Y92">SUM(P93:P94)</f>
        <v>33.480000000000004</v>
      </c>
      <c r="Q92" s="56">
        <f t="shared" si="119"/>
        <v>14.0</v>
      </c>
      <c r="R92" s="56">
        <f t="shared" si="119"/>
        <v>0.0</v>
      </c>
      <c r="S92" s="56">
        <f t="shared" si="119"/>
        <v>11.0</v>
      </c>
      <c r="T92" s="56">
        <f t="shared" si="119"/>
        <v>0.0</v>
      </c>
      <c r="U92" s="57">
        <f t="shared" si="119"/>
        <v>0.0</v>
      </c>
      <c r="V92" s="17">
        <f t="shared" si="119"/>
        <v>3.5</v>
      </c>
      <c r="W92" s="17">
        <f t="shared" si="84"/>
        <v>259.0</v>
      </c>
      <c r="X92" s="17">
        <f t="shared" si="120" ref="W92:AD92">SUM(X93:X94)</f>
        <v>10.0</v>
      </c>
      <c r="Y92" s="17">
        <f t="shared" si="120"/>
        <v>249.0</v>
      </c>
      <c r="Z92" s="18">
        <f t="shared" si="120"/>
        <v>20.0</v>
      </c>
      <c r="AA92" s="17">
        <f t="shared" si="120"/>
        <v>0.0</v>
      </c>
      <c r="AB92" s="17">
        <f t="shared" si="120"/>
        <v>0.0</v>
      </c>
      <c r="AC92" s="17">
        <f t="shared" si="120"/>
        <v>0.0</v>
      </c>
      <c r="AD92" s="17">
        <f t="shared" si="120"/>
        <v>0.0</v>
      </c>
      <c r="AE92" s="19">
        <f t="shared" si="85"/>
        <v>100.0</v>
      </c>
      <c r="AF92" s="17">
        <f t="shared" si="121" ref="AF92:AI92">SUM(AF93:AF94)</f>
        <v>0.0</v>
      </c>
      <c r="AG92" s="17">
        <f t="shared" si="121"/>
        <v>0.0</v>
      </c>
      <c r="AH92" s="17">
        <f t="shared" si="121"/>
        <v>100.0</v>
      </c>
      <c r="AI92" s="17">
        <f t="shared" si="121"/>
        <v>0.0</v>
      </c>
      <c r="AJ92" s="17">
        <f t="shared" si="86"/>
        <v>10.259999999999998</v>
      </c>
      <c r="AK92" s="17">
        <f t="shared" si="122" ref="AK92:AT92">SUM(AK93:AK94)</f>
        <v>1.0</v>
      </c>
      <c r="AL92" s="17">
        <f t="shared" si="122"/>
        <v>2.3</v>
      </c>
      <c r="AM92" s="17">
        <f t="shared" si="122"/>
        <v>0.0</v>
      </c>
      <c r="AN92" s="17">
        <f t="shared" si="122"/>
        <v>1.9</v>
      </c>
      <c r="AO92" s="17">
        <f t="shared" si="122"/>
        <v>0.0</v>
      </c>
      <c r="AP92" s="17">
        <f t="shared" si="122"/>
        <v>0.0</v>
      </c>
      <c r="AQ92" s="17">
        <f t="shared" si="122"/>
        <v>0.0</v>
      </c>
      <c r="AR92" s="17">
        <f t="shared" si="122"/>
        <v>5.06</v>
      </c>
      <c r="AS92" s="17">
        <f t="shared" si="122"/>
        <v>0.0</v>
      </c>
      <c r="AT92" s="17">
        <f t="shared" si="122"/>
        <v>10.700000000000001</v>
      </c>
    </row>
    <row r="93" spans="8:8" s="20" ht="29.1" customFormat="1" customHeight="1">
      <c r="A93" s="21" t="s">
        <v>117</v>
      </c>
      <c r="B93" s="22">
        <f t="shared" si="82"/>
        <v>349.90000000000003</v>
      </c>
      <c r="C93" s="22">
        <f t="shared" si="87"/>
        <v>84.5</v>
      </c>
      <c r="D93" s="27">
        <v>4.5</v>
      </c>
      <c r="E93" s="22"/>
      <c r="F93" s="22"/>
      <c r="G93" s="22"/>
      <c r="H93" s="22">
        <v>80.0</v>
      </c>
      <c r="I93" s="22"/>
      <c r="J93" s="22"/>
      <c r="K93" s="22"/>
      <c r="L93" s="22"/>
      <c r="M93" s="22"/>
      <c r="N93" s="22">
        <f t="shared" si="83"/>
        <v>25.34</v>
      </c>
      <c r="O93" s="22">
        <v>25.34</v>
      </c>
      <c r="P93" s="53">
        <v>11.84</v>
      </c>
      <c r="Q93" s="53">
        <v>8.0</v>
      </c>
      <c r="R93" s="54"/>
      <c r="S93" s="58">
        <v>5.5</v>
      </c>
      <c r="T93" s="54"/>
      <c r="U93" s="59"/>
      <c r="V93" s="22"/>
      <c r="W93" s="23">
        <f t="shared" si="84"/>
        <v>100.0</v>
      </c>
      <c r="X93" s="22">
        <v>10.0</v>
      </c>
      <c r="Y93" s="24">
        <v>90.0</v>
      </c>
      <c r="Z93" s="25">
        <v>20.0</v>
      </c>
      <c r="AA93" s="22"/>
      <c r="AB93" s="22"/>
      <c r="AC93" s="22"/>
      <c r="AD93" s="22"/>
      <c r="AE93" s="22">
        <f t="shared" si="85"/>
        <v>100.0</v>
      </c>
      <c r="AF93" s="22"/>
      <c r="AG93" s="22"/>
      <c r="AH93" s="22">
        <v>100.0</v>
      </c>
      <c r="AI93" s="22"/>
      <c r="AJ93" s="23">
        <f t="shared" si="86"/>
        <v>9.759999999999998</v>
      </c>
      <c r="AK93" s="22">
        <v>0.5</v>
      </c>
      <c r="AL93" s="22">
        <v>2.3</v>
      </c>
      <c r="AM93" s="22"/>
      <c r="AN93" s="22">
        <v>1.9</v>
      </c>
      <c r="AO93" s="22"/>
      <c r="AP93" s="22"/>
      <c r="AQ93" s="22"/>
      <c r="AR93" s="22">
        <v>5.06</v>
      </c>
      <c r="AS93" s="22"/>
      <c r="AT93" s="22">
        <v>10.3</v>
      </c>
    </row>
    <row r="94" spans="8:8" s="20" ht="29.1" customFormat="1" customHeight="1">
      <c r="A94" s="21" t="s">
        <v>118</v>
      </c>
      <c r="B94" s="22">
        <f t="shared" si="82"/>
        <v>202.04</v>
      </c>
      <c r="C94" s="22">
        <f t="shared" si="87"/>
        <v>5.5</v>
      </c>
      <c r="D94" s="27">
        <v>5.5</v>
      </c>
      <c r="E94" s="22"/>
      <c r="F94" s="22"/>
      <c r="G94" s="22"/>
      <c r="H94" s="22"/>
      <c r="I94" s="22"/>
      <c r="J94" s="22"/>
      <c r="K94" s="22"/>
      <c r="L94" s="22"/>
      <c r="M94" s="22"/>
      <c r="N94" s="22">
        <f t="shared" si="83"/>
        <v>36.64</v>
      </c>
      <c r="O94" s="22">
        <v>33.14</v>
      </c>
      <c r="P94" s="53">
        <v>21.64</v>
      </c>
      <c r="Q94" s="53">
        <v>6.0</v>
      </c>
      <c r="R94" s="54"/>
      <c r="S94" s="58">
        <v>5.5</v>
      </c>
      <c r="T94" s="54"/>
      <c r="U94" s="59"/>
      <c r="V94" s="22">
        <v>3.5</v>
      </c>
      <c r="W94" s="23">
        <f t="shared" si="84"/>
        <v>159.0</v>
      </c>
      <c r="X94" s="22"/>
      <c r="Y94" s="24">
        <v>159.0</v>
      </c>
      <c r="Z94" s="25"/>
      <c r="AA94" s="22"/>
      <c r="AB94" s="22"/>
      <c r="AC94" s="22"/>
      <c r="AD94" s="22"/>
      <c r="AE94" s="22">
        <f t="shared" si="85"/>
        <v>0.0</v>
      </c>
      <c r="AF94" s="22"/>
      <c r="AG94" s="22"/>
      <c r="AH94" s="22"/>
      <c r="AI94" s="22"/>
      <c r="AJ94" s="23">
        <f t="shared" si="86"/>
        <v>0.5</v>
      </c>
      <c r="AK94" s="22">
        <v>0.5</v>
      </c>
      <c r="AL94" s="22"/>
      <c r="AM94" s="22"/>
      <c r="AN94" s="22"/>
      <c r="AO94" s="22"/>
      <c r="AP94" s="22"/>
      <c r="AQ94" s="22"/>
      <c r="AR94" s="22"/>
      <c r="AS94" s="22"/>
      <c r="AT94" s="22">
        <v>0.4</v>
      </c>
    </row>
    <row r="95" spans="8:8" s="15" ht="29.1" customFormat="1" customHeight="1">
      <c r="A95" s="16" t="s">
        <v>119</v>
      </c>
      <c r="B95" s="19">
        <f t="shared" si="82"/>
        <v>2161.8</v>
      </c>
      <c r="C95" s="19">
        <f t="shared" si="87"/>
        <v>1580.0</v>
      </c>
      <c r="D95" s="17">
        <f t="shared" si="123" ref="D95:M95">SUM(D96:D97)</f>
        <v>10.0</v>
      </c>
      <c r="E95" s="17">
        <f t="shared" si="123"/>
        <v>450.0</v>
      </c>
      <c r="F95" s="17">
        <f t="shared" si="123"/>
        <v>700.0</v>
      </c>
      <c r="G95" s="17">
        <f t="shared" si="123"/>
        <v>200.0</v>
      </c>
      <c r="H95" s="17">
        <f t="shared" si="123"/>
        <v>120.0</v>
      </c>
      <c r="I95" s="17">
        <f t="shared" si="123"/>
        <v>0.0</v>
      </c>
      <c r="J95" s="17">
        <f t="shared" si="123"/>
        <v>100.0</v>
      </c>
      <c r="K95" s="17">
        <f t="shared" si="123"/>
        <v>0.0</v>
      </c>
      <c r="L95" s="17">
        <f t="shared" si="123"/>
        <v>0.0</v>
      </c>
      <c r="M95" s="17">
        <f t="shared" si="123"/>
        <v>0.0</v>
      </c>
      <c r="N95" s="19">
        <f t="shared" si="83"/>
        <v>154.35000000000002</v>
      </c>
      <c r="O95" s="17">
        <f>SUM(O96:O97)</f>
        <v>81.95</v>
      </c>
      <c r="P95" s="56">
        <f t="shared" si="124" ref="P95:Y95">SUM(P96:P97)</f>
        <v>33.65</v>
      </c>
      <c r="Q95" s="56">
        <f t="shared" si="124"/>
        <v>34.0</v>
      </c>
      <c r="R95" s="56">
        <f t="shared" si="124"/>
        <v>0.0</v>
      </c>
      <c r="S95" s="56">
        <f t="shared" si="124"/>
        <v>14.299999999999999</v>
      </c>
      <c r="T95" s="56">
        <f t="shared" si="124"/>
        <v>0.0</v>
      </c>
      <c r="U95" s="57">
        <f t="shared" si="124"/>
        <v>0.0</v>
      </c>
      <c r="V95" s="17">
        <f t="shared" si="124"/>
        <v>72.4</v>
      </c>
      <c r="W95" s="17">
        <f t="shared" si="84"/>
        <v>250.0</v>
      </c>
      <c r="X95" s="17">
        <f t="shared" si="125" ref="W95:AD95">SUM(X96:X97)</f>
        <v>25.0</v>
      </c>
      <c r="Y95" s="17">
        <f t="shared" si="125"/>
        <v>225.0</v>
      </c>
      <c r="Z95" s="18">
        <f t="shared" si="125"/>
        <v>0.0</v>
      </c>
      <c r="AA95" s="17">
        <f t="shared" si="125"/>
        <v>0.0</v>
      </c>
      <c r="AB95" s="17">
        <f t="shared" si="125"/>
        <v>150.0</v>
      </c>
      <c r="AC95" s="17">
        <f t="shared" si="125"/>
        <v>0.0</v>
      </c>
      <c r="AD95" s="17">
        <f t="shared" si="125"/>
        <v>0.0</v>
      </c>
      <c r="AE95" s="19">
        <f t="shared" si="85"/>
        <v>0.0</v>
      </c>
      <c r="AF95" s="17">
        <f t="shared" si="126" ref="AF95:AI95">SUM(AF96:AF97)</f>
        <v>0.0</v>
      </c>
      <c r="AG95" s="17">
        <f t="shared" si="126"/>
        <v>0.0</v>
      </c>
      <c r="AH95" s="17">
        <f t="shared" si="126"/>
        <v>0.0</v>
      </c>
      <c r="AI95" s="17">
        <f t="shared" si="126"/>
        <v>0.0</v>
      </c>
      <c r="AJ95" s="17">
        <f t="shared" si="86"/>
        <v>15.650000000000002</v>
      </c>
      <c r="AK95" s="17">
        <f t="shared" si="127" ref="AK95:AT95">SUM(AK96:AK97)</f>
        <v>1.1</v>
      </c>
      <c r="AL95" s="17">
        <f t="shared" si="127"/>
        <v>0.0</v>
      </c>
      <c r="AM95" s="17">
        <f t="shared" si="127"/>
        <v>5.0</v>
      </c>
      <c r="AN95" s="17">
        <f t="shared" si="127"/>
        <v>0.0</v>
      </c>
      <c r="AO95" s="17">
        <f t="shared" si="127"/>
        <v>0.0</v>
      </c>
      <c r="AP95" s="17">
        <f t="shared" si="127"/>
        <v>0.0</v>
      </c>
      <c r="AQ95" s="17">
        <f t="shared" si="127"/>
        <v>0.0</v>
      </c>
      <c r="AR95" s="17">
        <f t="shared" si="127"/>
        <v>1.45</v>
      </c>
      <c r="AS95" s="17">
        <f t="shared" si="127"/>
        <v>8.100000000000001</v>
      </c>
      <c r="AT95" s="17">
        <f t="shared" si="127"/>
        <v>11.8</v>
      </c>
    </row>
    <row r="96" spans="8:8" s="20" ht="29.1" customFormat="1" customHeight="1">
      <c r="A96" s="21" t="s">
        <v>120</v>
      </c>
      <c r="B96" s="22">
        <f t="shared" si="82"/>
        <v>815.29</v>
      </c>
      <c r="C96" s="22">
        <f t="shared" si="87"/>
        <v>564.5</v>
      </c>
      <c r="D96" s="27">
        <v>4.5</v>
      </c>
      <c r="E96" s="22"/>
      <c r="F96" s="22">
        <v>460.0</v>
      </c>
      <c r="G96" s="22"/>
      <c r="H96" s="22"/>
      <c r="I96" s="22"/>
      <c r="J96" s="22">
        <v>100.0</v>
      </c>
      <c r="K96" s="22"/>
      <c r="L96" s="22"/>
      <c r="M96" s="22"/>
      <c r="N96" s="22">
        <f t="shared" si="83"/>
        <v>70.24000000000001</v>
      </c>
      <c r="O96" s="22">
        <v>32.34</v>
      </c>
      <c r="P96" s="53">
        <v>11.74</v>
      </c>
      <c r="Q96" s="53">
        <v>16.0</v>
      </c>
      <c r="R96" s="54"/>
      <c r="S96" s="58">
        <v>4.6</v>
      </c>
      <c r="T96" s="54"/>
      <c r="U96" s="59"/>
      <c r="V96" s="22">
        <f>17.9+20</f>
        <v>37.9</v>
      </c>
      <c r="W96" s="23">
        <f t="shared" si="84"/>
        <v>104.0</v>
      </c>
      <c r="X96" s="22">
        <v>25.0</v>
      </c>
      <c r="Y96" s="24">
        <v>79.0</v>
      </c>
      <c r="Z96" s="25"/>
      <c r="AA96" s="22"/>
      <c r="AB96" s="22">
        <v>60.0</v>
      </c>
      <c r="AC96" s="22"/>
      <c r="AD96" s="22"/>
      <c r="AE96" s="22">
        <f t="shared" si="85"/>
        <v>0.0</v>
      </c>
      <c r="AF96" s="22"/>
      <c r="AG96" s="22"/>
      <c r="AH96" s="22"/>
      <c r="AI96" s="22"/>
      <c r="AJ96" s="23">
        <f t="shared" si="86"/>
        <v>4.75</v>
      </c>
      <c r="AK96" s="22">
        <v>0.6</v>
      </c>
      <c r="AL96" s="22"/>
      <c r="AM96" s="22"/>
      <c r="AN96" s="22"/>
      <c r="AO96" s="22"/>
      <c r="AP96" s="22"/>
      <c r="AQ96" s="22"/>
      <c r="AR96" s="22">
        <v>1.45</v>
      </c>
      <c r="AS96" s="22">
        <v>2.7</v>
      </c>
      <c r="AT96" s="22">
        <v>11.8</v>
      </c>
    </row>
    <row r="97" spans="8:8" s="20" ht="29.1" customFormat="1" customHeight="1">
      <c r="A97" s="21" t="s">
        <v>121</v>
      </c>
      <c r="B97" s="22">
        <f t="shared" si="82"/>
        <v>1346.51</v>
      </c>
      <c r="C97" s="22">
        <f t="shared" si="87"/>
        <v>1015.5</v>
      </c>
      <c r="D97" s="27">
        <v>5.5</v>
      </c>
      <c r="E97" s="22">
        <v>450.0</v>
      </c>
      <c r="F97" s="22">
        <v>240.0</v>
      </c>
      <c r="G97" s="22">
        <v>200.0</v>
      </c>
      <c r="H97" s="22">
        <v>120.0</v>
      </c>
      <c r="I97" s="22"/>
      <c r="J97" s="22"/>
      <c r="K97" s="22"/>
      <c r="L97" s="22"/>
      <c r="M97" s="22"/>
      <c r="N97" s="22">
        <f t="shared" si="83"/>
        <v>84.11</v>
      </c>
      <c r="O97" s="22">
        <v>49.61</v>
      </c>
      <c r="P97" s="53">
        <v>21.91</v>
      </c>
      <c r="Q97" s="53">
        <v>18.0</v>
      </c>
      <c r="R97" s="54"/>
      <c r="S97" s="58">
        <v>9.7</v>
      </c>
      <c r="T97" s="54"/>
      <c r="U97" s="59"/>
      <c r="V97" s="22">
        <v>34.5</v>
      </c>
      <c r="W97" s="23">
        <f t="shared" si="84"/>
        <v>146.0</v>
      </c>
      <c r="X97" s="22"/>
      <c r="Y97" s="24">
        <v>146.0</v>
      </c>
      <c r="Z97" s="25"/>
      <c r="AA97" s="22"/>
      <c r="AB97" s="22">
        <v>90.0</v>
      </c>
      <c r="AC97" s="22"/>
      <c r="AD97" s="22"/>
      <c r="AE97" s="22">
        <f t="shared" si="85"/>
        <v>0.0</v>
      </c>
      <c r="AF97" s="22"/>
      <c r="AG97" s="22"/>
      <c r="AH97" s="22"/>
      <c r="AI97" s="22"/>
      <c r="AJ97" s="23">
        <f t="shared" si="86"/>
        <v>10.9</v>
      </c>
      <c r="AK97" s="22">
        <v>0.5</v>
      </c>
      <c r="AL97" s="22"/>
      <c r="AM97" s="22">
        <v>5.0</v>
      </c>
      <c r="AN97" s="22"/>
      <c r="AO97" s="22"/>
      <c r="AP97" s="22"/>
      <c r="AQ97" s="22"/>
      <c r="AR97" s="22"/>
      <c r="AS97" s="22">
        <v>5.4</v>
      </c>
      <c r="AT97" s="22"/>
    </row>
    <row r="98" spans="8:8" s="15" ht="29.1" customFormat="1" customHeight="1">
      <c r="A98" s="16" t="s">
        <v>122</v>
      </c>
      <c r="B98" s="19">
        <f t="shared" si="82"/>
        <v>5195.44</v>
      </c>
      <c r="C98" s="19">
        <f t="shared" si="87"/>
        <v>3067.5</v>
      </c>
      <c r="D98" s="17">
        <f t="shared" si="128" ref="D98:M98">D99+D100+D104</f>
        <v>25.0</v>
      </c>
      <c r="E98" s="17">
        <f t="shared" si="128"/>
        <v>0.0</v>
      </c>
      <c r="F98" s="17">
        <f t="shared" si="128"/>
        <v>100.0</v>
      </c>
      <c r="G98" s="17">
        <f t="shared" si="128"/>
        <v>200.0</v>
      </c>
      <c r="H98" s="17">
        <f t="shared" si="128"/>
        <v>335.0</v>
      </c>
      <c r="I98" s="17">
        <f t="shared" si="128"/>
        <v>2107.5</v>
      </c>
      <c r="J98" s="17">
        <f t="shared" si="128"/>
        <v>100.0</v>
      </c>
      <c r="K98" s="17">
        <f t="shared" si="128"/>
        <v>0.0</v>
      </c>
      <c r="L98" s="17">
        <f t="shared" si="128"/>
        <v>0.0</v>
      </c>
      <c r="M98" s="17">
        <f t="shared" si="128"/>
        <v>200.0</v>
      </c>
      <c r="N98" s="19">
        <f t="shared" si="83"/>
        <v>577.71</v>
      </c>
      <c r="O98" s="17">
        <f>O99+O100+O104</f>
        <v>559.11</v>
      </c>
      <c r="P98" s="56">
        <f t="shared" si="129" ref="P98:Y98">P99+P100+P104</f>
        <v>418.51</v>
      </c>
      <c r="Q98" s="56">
        <f t="shared" si="129"/>
        <v>76.0</v>
      </c>
      <c r="R98" s="56">
        <f t="shared" si="129"/>
        <v>0.0</v>
      </c>
      <c r="S98" s="56">
        <f t="shared" si="129"/>
        <v>38.6</v>
      </c>
      <c r="T98" s="56">
        <f t="shared" si="129"/>
        <v>13.0</v>
      </c>
      <c r="U98" s="57">
        <f t="shared" si="129"/>
        <v>13.0</v>
      </c>
      <c r="V98" s="17">
        <f t="shared" si="129"/>
        <v>18.6</v>
      </c>
      <c r="W98" s="17">
        <f t="shared" si="84"/>
        <v>1329.0</v>
      </c>
      <c r="X98" s="17">
        <f t="shared" si="130" ref="W98:AD98">X99+X100+X104</f>
        <v>210.0</v>
      </c>
      <c r="Y98" s="17">
        <f t="shared" si="130"/>
        <v>1119.0</v>
      </c>
      <c r="Z98" s="18">
        <f t="shared" si="130"/>
        <v>20.0</v>
      </c>
      <c r="AA98" s="17">
        <f t="shared" si="130"/>
        <v>30.0</v>
      </c>
      <c r="AB98" s="17">
        <f t="shared" si="130"/>
        <v>90.0</v>
      </c>
      <c r="AC98" s="17">
        <f t="shared" si="130"/>
        <v>0.0</v>
      </c>
      <c r="AD98" s="17">
        <f t="shared" si="130"/>
        <v>0.0</v>
      </c>
      <c r="AE98" s="19">
        <f t="shared" si="85"/>
        <v>0.0</v>
      </c>
      <c r="AF98" s="17">
        <f t="shared" si="131" ref="AF98:AI98">AF99+AF100+AF104</f>
        <v>0.0</v>
      </c>
      <c r="AG98" s="17">
        <f t="shared" si="131"/>
        <v>0.0</v>
      </c>
      <c r="AH98" s="17">
        <f t="shared" si="131"/>
        <v>0.0</v>
      </c>
      <c r="AI98" s="17">
        <f t="shared" si="131"/>
        <v>0.0</v>
      </c>
      <c r="AJ98" s="17">
        <f t="shared" si="86"/>
        <v>41.230000000000004</v>
      </c>
      <c r="AK98" s="17">
        <f t="shared" si="132" ref="AK98:AT98">AK99+AK100+AK104</f>
        <v>3.9000000000000004</v>
      </c>
      <c r="AL98" s="17">
        <f t="shared" si="132"/>
        <v>0.0</v>
      </c>
      <c r="AM98" s="17">
        <f t="shared" si="132"/>
        <v>9.2</v>
      </c>
      <c r="AN98" s="17">
        <f t="shared" si="132"/>
        <v>1.9</v>
      </c>
      <c r="AO98" s="17">
        <f t="shared" si="132"/>
        <v>4.0</v>
      </c>
      <c r="AP98" s="17">
        <f t="shared" si="132"/>
        <v>2.5</v>
      </c>
      <c r="AQ98" s="17">
        <f t="shared" si="132"/>
        <v>6.8</v>
      </c>
      <c r="AR98" s="17">
        <f t="shared" si="132"/>
        <v>10.23</v>
      </c>
      <c r="AS98" s="17">
        <f t="shared" si="132"/>
        <v>2.7</v>
      </c>
      <c r="AT98" s="17">
        <f t="shared" si="132"/>
        <v>40.0</v>
      </c>
    </row>
    <row r="99" spans="8:8" s="20" ht="29.1" customFormat="1" customHeight="1">
      <c r="A99" s="21" t="s">
        <v>123</v>
      </c>
      <c r="B99" s="22">
        <f t="shared" si="82"/>
        <v>721.1</v>
      </c>
      <c r="C99" s="22">
        <f t="shared" si="87"/>
        <v>75.0</v>
      </c>
      <c r="D99" s="22"/>
      <c r="E99" s="22"/>
      <c r="F99" s="22"/>
      <c r="G99" s="22"/>
      <c r="H99" s="22">
        <v>75.0</v>
      </c>
      <c r="I99" s="22"/>
      <c r="J99" s="22"/>
      <c r="K99" s="22"/>
      <c r="L99" s="22"/>
      <c r="M99" s="22"/>
      <c r="N99" s="22">
        <f t="shared" si="83"/>
        <v>363.4</v>
      </c>
      <c r="O99" s="22">
        <v>360.9</v>
      </c>
      <c r="P99" s="53">
        <v>336.9</v>
      </c>
      <c r="Q99" s="54"/>
      <c r="R99" s="54"/>
      <c r="S99" s="54"/>
      <c r="T99" s="53">
        <v>13.0</v>
      </c>
      <c r="U99" s="55">
        <v>11.0</v>
      </c>
      <c r="V99" s="22">
        <v>2.5</v>
      </c>
      <c r="W99" s="23">
        <f t="shared" si="84"/>
        <v>248.0</v>
      </c>
      <c r="X99" s="22"/>
      <c r="Y99" s="24">
        <v>248.0</v>
      </c>
      <c r="Z99" s="25"/>
      <c r="AA99" s="22">
        <f>10+10</f>
        <v>20.0</v>
      </c>
      <c r="AB99" s="22"/>
      <c r="AC99" s="22"/>
      <c r="AD99" s="22"/>
      <c r="AE99" s="22">
        <f t="shared" si="85"/>
        <v>0.0</v>
      </c>
      <c r="AF99" s="22"/>
      <c r="AG99" s="22"/>
      <c r="AH99" s="22"/>
      <c r="AI99" s="22"/>
      <c r="AJ99" s="23">
        <f t="shared" si="86"/>
        <v>14.7</v>
      </c>
      <c r="AK99" s="22">
        <v>1.2</v>
      </c>
      <c r="AL99" s="22"/>
      <c r="AM99" s="22">
        <v>4.2</v>
      </c>
      <c r="AN99" s="22"/>
      <c r="AO99" s="22"/>
      <c r="AP99" s="22">
        <v>2.5</v>
      </c>
      <c r="AQ99" s="22">
        <v>6.8</v>
      </c>
      <c r="AR99" s="22"/>
      <c r="AS99" s="22"/>
      <c r="AT99" s="22"/>
    </row>
    <row r="100" spans="8:8" s="15" ht="29.1" customFormat="1" customHeight="1">
      <c r="A100" s="16" t="s">
        <v>124</v>
      </c>
      <c r="B100" s="19">
        <f t="shared" si="82"/>
        <v>1784.85</v>
      </c>
      <c r="C100" s="19">
        <f t="shared" si="87"/>
        <v>942.5699999999999</v>
      </c>
      <c r="D100" s="17">
        <f t="shared" si="133" ref="D100:M100">SUM(D101:D103)</f>
        <v>9.0</v>
      </c>
      <c r="E100" s="17">
        <f t="shared" si="133"/>
        <v>0.0</v>
      </c>
      <c r="F100" s="17">
        <f t="shared" si="133"/>
        <v>0.0</v>
      </c>
      <c r="G100" s="17">
        <f t="shared" si="133"/>
        <v>0.0</v>
      </c>
      <c r="H100" s="17">
        <f t="shared" si="133"/>
        <v>145.0</v>
      </c>
      <c r="I100" s="17">
        <f t="shared" si="133"/>
        <v>588.5699999999999</v>
      </c>
      <c r="J100" s="17">
        <f t="shared" si="133"/>
        <v>0.0</v>
      </c>
      <c r="K100" s="17">
        <f t="shared" si="133"/>
        <v>0.0</v>
      </c>
      <c r="L100" s="17">
        <f t="shared" si="133"/>
        <v>0.0</v>
      </c>
      <c r="M100" s="17">
        <f t="shared" si="133"/>
        <v>200.0</v>
      </c>
      <c r="N100" s="19">
        <f t="shared" si="83"/>
        <v>90.83</v>
      </c>
      <c r="O100" s="17">
        <f>SUM(O101:O103)</f>
        <v>83.23</v>
      </c>
      <c r="P100" s="56">
        <f t="shared" si="134" ref="P100:Y100">SUM(P101:P103)</f>
        <v>38.93</v>
      </c>
      <c r="Q100" s="56">
        <f t="shared" si="134"/>
        <v>26.0</v>
      </c>
      <c r="R100" s="56">
        <f t="shared" si="134"/>
        <v>0.0</v>
      </c>
      <c r="S100" s="56">
        <f t="shared" si="134"/>
        <v>17.3</v>
      </c>
      <c r="T100" s="56">
        <f t="shared" si="134"/>
        <v>0.0</v>
      </c>
      <c r="U100" s="57">
        <f t="shared" si="134"/>
        <v>1.0</v>
      </c>
      <c r="V100" s="17">
        <f t="shared" si="134"/>
        <v>7.6</v>
      </c>
      <c r="W100" s="17">
        <f t="shared" si="84"/>
        <v>695.0</v>
      </c>
      <c r="X100" s="17">
        <f t="shared" si="135" ref="W100:AD100">SUM(X101:X103)</f>
        <v>125.0</v>
      </c>
      <c r="Y100" s="17">
        <f t="shared" si="135"/>
        <v>570.0</v>
      </c>
      <c r="Z100" s="18">
        <f t="shared" si="135"/>
        <v>20.0</v>
      </c>
      <c r="AA100" s="17">
        <f t="shared" si="135"/>
        <v>10.0</v>
      </c>
      <c r="AB100" s="17">
        <f t="shared" si="135"/>
        <v>0.0</v>
      </c>
      <c r="AC100" s="17">
        <f t="shared" si="135"/>
        <v>0.0</v>
      </c>
      <c r="AD100" s="17">
        <f t="shared" si="135"/>
        <v>0.0</v>
      </c>
      <c r="AE100" s="19">
        <f t="shared" si="85"/>
        <v>0.0</v>
      </c>
      <c r="AF100" s="17">
        <f t="shared" si="136" ref="AF100:AI100">SUM(AF101:AF103)</f>
        <v>0.0</v>
      </c>
      <c r="AG100" s="17">
        <f t="shared" si="136"/>
        <v>0.0</v>
      </c>
      <c r="AH100" s="17">
        <f t="shared" si="136"/>
        <v>0.0</v>
      </c>
      <c r="AI100" s="17">
        <f t="shared" si="136"/>
        <v>0.0</v>
      </c>
      <c r="AJ100" s="17">
        <f t="shared" si="86"/>
        <v>6.45</v>
      </c>
      <c r="AK100" s="17">
        <f t="shared" si="137" ref="AK100:AT100">SUM(AK101:AK103)</f>
        <v>1.5</v>
      </c>
      <c r="AL100" s="17">
        <f t="shared" si="137"/>
        <v>0.0</v>
      </c>
      <c r="AM100" s="17">
        <f t="shared" si="137"/>
        <v>0.0</v>
      </c>
      <c r="AN100" s="17">
        <f t="shared" si="137"/>
        <v>0.0</v>
      </c>
      <c r="AO100" s="17">
        <f t="shared" si="137"/>
        <v>0.0</v>
      </c>
      <c r="AP100" s="17">
        <f t="shared" si="137"/>
        <v>0.0</v>
      </c>
      <c r="AQ100" s="17">
        <f t="shared" si="137"/>
        <v>0.0</v>
      </c>
      <c r="AR100" s="17">
        <f t="shared" si="137"/>
        <v>2.25</v>
      </c>
      <c r="AS100" s="17">
        <f t="shared" si="137"/>
        <v>2.7</v>
      </c>
      <c r="AT100" s="17">
        <f t="shared" si="137"/>
        <v>20.0</v>
      </c>
    </row>
    <row r="101" spans="8:8" s="20" ht="29.1" customFormat="1" customHeight="1">
      <c r="A101" s="21" t="s">
        <v>125</v>
      </c>
      <c r="B101" s="22">
        <f t="shared" si="82"/>
        <v>736.83</v>
      </c>
      <c r="C101" s="22">
        <f t="shared" si="87"/>
        <v>471.26</v>
      </c>
      <c r="D101" s="22"/>
      <c r="E101" s="22"/>
      <c r="F101" s="22"/>
      <c r="G101" s="22"/>
      <c r="H101" s="22">
        <v>145.0</v>
      </c>
      <c r="I101" s="22">
        <v>226.26</v>
      </c>
      <c r="J101" s="22"/>
      <c r="K101" s="22"/>
      <c r="L101" s="22"/>
      <c r="M101" s="22">
        <v>100.0</v>
      </c>
      <c r="N101" s="22">
        <f t="shared" si="83"/>
        <v>28.57</v>
      </c>
      <c r="O101" s="22">
        <v>25.57</v>
      </c>
      <c r="P101" s="53">
        <v>12.17</v>
      </c>
      <c r="Q101" s="53">
        <v>8.0</v>
      </c>
      <c r="R101" s="54"/>
      <c r="S101" s="64">
        <v>4.4</v>
      </c>
      <c r="T101" s="54"/>
      <c r="U101" s="63">
        <v>1.0</v>
      </c>
      <c r="V101" s="22">
        <v>3.0</v>
      </c>
      <c r="W101" s="23">
        <f t="shared" si="84"/>
        <v>203.0</v>
      </c>
      <c r="X101" s="22"/>
      <c r="Y101" s="24">
        <v>203.0</v>
      </c>
      <c r="Z101" s="25">
        <v>20.0</v>
      </c>
      <c r="AA101" s="22"/>
      <c r="AB101" s="22"/>
      <c r="AC101" s="22"/>
      <c r="AD101" s="22"/>
      <c r="AE101" s="22">
        <f t="shared" si="85"/>
        <v>0.0</v>
      </c>
      <c r="AF101" s="22"/>
      <c r="AG101" s="22"/>
      <c r="AH101" s="22"/>
      <c r="AI101" s="22"/>
      <c r="AJ101" s="23">
        <f t="shared" si="86"/>
        <v>4.0</v>
      </c>
      <c r="AK101" s="22">
        <v>0.5</v>
      </c>
      <c r="AL101" s="22"/>
      <c r="AM101" s="22"/>
      <c r="AN101" s="22"/>
      <c r="AO101" s="22"/>
      <c r="AP101" s="22"/>
      <c r="AQ101" s="22"/>
      <c r="AR101" s="22">
        <v>0.8</v>
      </c>
      <c r="AS101" s="22">
        <v>2.7</v>
      </c>
      <c r="AT101" s="22">
        <v>10.0</v>
      </c>
    </row>
    <row r="102" spans="8:8" s="20" ht="29.1" customFormat="1" customHeight="1">
      <c r="A102" s="21" t="s">
        <v>126</v>
      </c>
      <c r="B102" s="22">
        <f t="shared" si="82"/>
        <v>749.73</v>
      </c>
      <c r="C102" s="22">
        <f t="shared" si="87"/>
        <v>462.31</v>
      </c>
      <c r="D102" s="22"/>
      <c r="E102" s="22"/>
      <c r="F102" s="22"/>
      <c r="G102" s="22"/>
      <c r="H102" s="22"/>
      <c r="I102" s="22">
        <v>362.31</v>
      </c>
      <c r="J102" s="22"/>
      <c r="K102" s="22"/>
      <c r="L102" s="22"/>
      <c r="M102" s="22">
        <v>100.0</v>
      </c>
      <c r="N102" s="22">
        <f t="shared" si="83"/>
        <v>31.32</v>
      </c>
      <c r="O102" s="22">
        <v>27.72</v>
      </c>
      <c r="P102" s="53">
        <v>14.32</v>
      </c>
      <c r="Q102" s="53">
        <v>8.0</v>
      </c>
      <c r="R102" s="54"/>
      <c r="S102" s="64">
        <v>5.4</v>
      </c>
      <c r="T102" s="54"/>
      <c r="U102" s="63">
        <v>0.0</v>
      </c>
      <c r="V102" s="22">
        <v>3.6</v>
      </c>
      <c r="W102" s="23">
        <f t="shared" si="84"/>
        <v>245.0</v>
      </c>
      <c r="X102" s="22">
        <v>75.0</v>
      </c>
      <c r="Y102" s="24">
        <v>170.0</v>
      </c>
      <c r="Z102" s="25"/>
      <c r="AA102" s="22"/>
      <c r="AB102" s="22"/>
      <c r="AC102" s="22"/>
      <c r="AD102" s="22"/>
      <c r="AE102" s="22">
        <f t="shared" si="85"/>
        <v>0.0</v>
      </c>
      <c r="AF102" s="22"/>
      <c r="AG102" s="22"/>
      <c r="AH102" s="22"/>
      <c r="AI102" s="22"/>
      <c r="AJ102" s="23">
        <f t="shared" si="86"/>
        <v>1.1</v>
      </c>
      <c r="AK102" s="22">
        <v>0.5</v>
      </c>
      <c r="AL102" s="22"/>
      <c r="AM102" s="22"/>
      <c r="AN102" s="22"/>
      <c r="AO102" s="22"/>
      <c r="AP102" s="22"/>
      <c r="AQ102" s="22"/>
      <c r="AR102" s="22">
        <v>0.6</v>
      </c>
      <c r="AS102" s="22"/>
      <c r="AT102" s="22">
        <v>10.0</v>
      </c>
    </row>
    <row r="103" spans="8:8" s="20" ht="29.1" customFormat="1" customHeight="1">
      <c r="A103" s="21" t="s">
        <v>127</v>
      </c>
      <c r="B103" s="22">
        <f t="shared" si="82"/>
        <v>298.29</v>
      </c>
      <c r="C103" s="22">
        <f t="shared" si="87"/>
        <v>9.0</v>
      </c>
      <c r="D103" s="27">
        <v>9.0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>
        <f t="shared" si="83"/>
        <v>30.94</v>
      </c>
      <c r="O103" s="22">
        <v>29.94</v>
      </c>
      <c r="P103" s="53">
        <v>12.44</v>
      </c>
      <c r="Q103" s="53">
        <v>10.0</v>
      </c>
      <c r="R103" s="54"/>
      <c r="S103" s="64">
        <v>7.5</v>
      </c>
      <c r="T103" s="54"/>
      <c r="U103" s="63">
        <v>0.0</v>
      </c>
      <c r="V103" s="22">
        <v>1.0</v>
      </c>
      <c r="W103" s="23">
        <f t="shared" si="84"/>
        <v>247.0</v>
      </c>
      <c r="X103" s="22">
        <v>50.0</v>
      </c>
      <c r="Y103" s="24">
        <v>197.0</v>
      </c>
      <c r="Z103" s="25"/>
      <c r="AA103" s="22">
        <v>10.0</v>
      </c>
      <c r="AB103" s="22"/>
      <c r="AC103" s="22"/>
      <c r="AD103" s="22"/>
      <c r="AE103" s="22">
        <f t="shared" si="85"/>
        <v>0.0</v>
      </c>
      <c r="AF103" s="22"/>
      <c r="AG103" s="22"/>
      <c r="AH103" s="22"/>
      <c r="AI103" s="22"/>
      <c r="AJ103" s="23">
        <f t="shared" si="86"/>
        <v>1.35</v>
      </c>
      <c r="AK103" s="22">
        <v>0.5</v>
      </c>
      <c r="AL103" s="22"/>
      <c r="AM103" s="22"/>
      <c r="AN103" s="22"/>
      <c r="AO103" s="22"/>
      <c r="AP103" s="22"/>
      <c r="AQ103" s="22"/>
      <c r="AR103" s="22">
        <v>0.85</v>
      </c>
      <c r="AS103" s="22"/>
      <c r="AT103" s="22"/>
    </row>
    <row r="104" spans="8:8" s="15" ht="29.1" customFormat="1" customHeight="1">
      <c r="A104" s="16" t="s">
        <v>128</v>
      </c>
      <c r="B104" s="19">
        <f t="shared" si="82"/>
        <v>2689.49</v>
      </c>
      <c r="C104" s="19">
        <f t="shared" si="87"/>
        <v>2049.9300000000003</v>
      </c>
      <c r="D104" s="17">
        <f t="shared" si="138" ref="D104:M104">SUM(D105:D106)</f>
        <v>16.0</v>
      </c>
      <c r="E104" s="17">
        <f t="shared" si="138"/>
        <v>0.0</v>
      </c>
      <c r="F104" s="17">
        <f t="shared" si="138"/>
        <v>100.0</v>
      </c>
      <c r="G104" s="17">
        <f t="shared" si="138"/>
        <v>200.0</v>
      </c>
      <c r="H104" s="17">
        <f t="shared" si="138"/>
        <v>115.0</v>
      </c>
      <c r="I104" s="17">
        <f t="shared" si="138"/>
        <v>1518.93</v>
      </c>
      <c r="J104" s="17">
        <f t="shared" si="138"/>
        <v>100.0</v>
      </c>
      <c r="K104" s="17">
        <f t="shared" si="138"/>
        <v>0.0</v>
      </c>
      <c r="L104" s="17">
        <f t="shared" si="138"/>
        <v>0.0</v>
      </c>
      <c r="M104" s="17">
        <f t="shared" si="138"/>
        <v>0.0</v>
      </c>
      <c r="N104" s="19">
        <f t="shared" si="83"/>
        <v>123.48</v>
      </c>
      <c r="O104" s="17">
        <f>SUM(O105:O106)</f>
        <v>114.97999999999999</v>
      </c>
      <c r="P104" s="56">
        <f t="shared" si="139" ref="P104:Y104">SUM(P105:P106)</f>
        <v>42.68</v>
      </c>
      <c r="Q104" s="56">
        <f t="shared" si="139"/>
        <v>50.0</v>
      </c>
      <c r="R104" s="56">
        <f t="shared" si="139"/>
        <v>0.0</v>
      </c>
      <c r="S104" s="56">
        <f t="shared" si="139"/>
        <v>21.3</v>
      </c>
      <c r="T104" s="56">
        <f t="shared" si="139"/>
        <v>0.0</v>
      </c>
      <c r="U104" s="57">
        <f t="shared" si="139"/>
        <v>1.0</v>
      </c>
      <c r="V104" s="17">
        <f t="shared" si="139"/>
        <v>8.5</v>
      </c>
      <c r="W104" s="17">
        <f t="shared" si="84"/>
        <v>386.0</v>
      </c>
      <c r="X104" s="17">
        <f t="shared" si="140" ref="W104:AD104">SUM(X105:X106)</f>
        <v>85.0</v>
      </c>
      <c r="Y104" s="17">
        <f t="shared" si="140"/>
        <v>301.0</v>
      </c>
      <c r="Z104" s="18">
        <f t="shared" si="140"/>
        <v>0.0</v>
      </c>
      <c r="AA104" s="17">
        <f t="shared" si="140"/>
        <v>0.0</v>
      </c>
      <c r="AB104" s="17">
        <f t="shared" si="140"/>
        <v>90.0</v>
      </c>
      <c r="AC104" s="17">
        <f t="shared" si="140"/>
        <v>0.0</v>
      </c>
      <c r="AD104" s="17">
        <f t="shared" si="140"/>
        <v>0.0</v>
      </c>
      <c r="AE104" s="19">
        <f t="shared" si="85"/>
        <v>0.0</v>
      </c>
      <c r="AF104" s="17">
        <f t="shared" si="141" ref="AF104:AI104">SUM(AF105:AF106)</f>
        <v>0.0</v>
      </c>
      <c r="AG104" s="17">
        <f t="shared" si="141"/>
        <v>0.0</v>
      </c>
      <c r="AH104" s="17">
        <f t="shared" si="141"/>
        <v>0.0</v>
      </c>
      <c r="AI104" s="17">
        <f t="shared" si="141"/>
        <v>0.0</v>
      </c>
      <c r="AJ104" s="17">
        <f t="shared" si="86"/>
        <v>20.08</v>
      </c>
      <c r="AK104" s="17">
        <f t="shared" si="142" ref="AK104:AT104">SUM(AK105:AK106)</f>
        <v>1.2</v>
      </c>
      <c r="AL104" s="17">
        <f t="shared" si="142"/>
        <v>0.0</v>
      </c>
      <c r="AM104" s="17">
        <f t="shared" si="142"/>
        <v>5.0</v>
      </c>
      <c r="AN104" s="17">
        <f t="shared" si="142"/>
        <v>1.9</v>
      </c>
      <c r="AO104" s="17">
        <f t="shared" si="142"/>
        <v>4.0</v>
      </c>
      <c r="AP104" s="17">
        <f t="shared" si="142"/>
        <v>0.0</v>
      </c>
      <c r="AQ104" s="17">
        <f t="shared" si="142"/>
        <v>0.0</v>
      </c>
      <c r="AR104" s="17">
        <f t="shared" si="142"/>
        <v>7.98</v>
      </c>
      <c r="AS104" s="17">
        <f t="shared" si="142"/>
        <v>0.0</v>
      </c>
      <c r="AT104" s="17">
        <f t="shared" si="142"/>
        <v>20.0</v>
      </c>
    </row>
    <row r="105" spans="8:8" s="20" ht="29.1" customFormat="1" customHeight="1">
      <c r="A105" s="21" t="s">
        <v>129</v>
      </c>
      <c r="B105" s="22">
        <f t="shared" si="82"/>
        <v>656.74</v>
      </c>
      <c r="C105" s="22">
        <f t="shared" si="87"/>
        <v>422.04</v>
      </c>
      <c r="D105" s="27">
        <v>8.5</v>
      </c>
      <c r="E105" s="22"/>
      <c r="F105" s="22">
        <v>100.0</v>
      </c>
      <c r="G105" s="22">
        <v>200.0</v>
      </c>
      <c r="H105" s="22">
        <v>80.0</v>
      </c>
      <c r="I105" s="22">
        <v>33.54</v>
      </c>
      <c r="J105" s="22"/>
      <c r="K105" s="22"/>
      <c r="L105" s="22"/>
      <c r="M105" s="22"/>
      <c r="N105" s="22">
        <f t="shared" si="83"/>
        <v>57.85</v>
      </c>
      <c r="O105" s="22">
        <v>49.35</v>
      </c>
      <c r="P105" s="53">
        <v>20.05</v>
      </c>
      <c r="Q105" s="53">
        <v>22.0</v>
      </c>
      <c r="R105" s="54"/>
      <c r="S105" s="64">
        <v>7.3</v>
      </c>
      <c r="T105" s="54"/>
      <c r="U105" s="63">
        <v>0.0</v>
      </c>
      <c r="V105" s="22">
        <v>8.5</v>
      </c>
      <c r="W105" s="23">
        <f t="shared" si="84"/>
        <v>74.0</v>
      </c>
      <c r="X105" s="22"/>
      <c r="Y105" s="24">
        <v>74.0</v>
      </c>
      <c r="Z105" s="25"/>
      <c r="AA105" s="22"/>
      <c r="AB105" s="22">
        <v>90.0</v>
      </c>
      <c r="AC105" s="22"/>
      <c r="AD105" s="22"/>
      <c r="AE105" s="22">
        <f t="shared" si="85"/>
        <v>0.0</v>
      </c>
      <c r="AF105" s="22"/>
      <c r="AG105" s="22"/>
      <c r="AH105" s="22"/>
      <c r="AI105" s="22"/>
      <c r="AJ105" s="23">
        <f t="shared" si="86"/>
        <v>2.85</v>
      </c>
      <c r="AK105" s="22">
        <v>0.6</v>
      </c>
      <c r="AL105" s="22"/>
      <c r="AM105" s="22"/>
      <c r="AN105" s="22"/>
      <c r="AO105" s="22"/>
      <c r="AP105" s="22"/>
      <c r="AQ105" s="22"/>
      <c r="AR105" s="22">
        <v>2.25</v>
      </c>
      <c r="AS105" s="22"/>
      <c r="AT105" s="22">
        <v>10.0</v>
      </c>
    </row>
    <row r="106" spans="8:8" s="20" ht="29.1" customFormat="1" customHeight="1">
      <c r="A106" s="28" t="s">
        <v>130</v>
      </c>
      <c r="B106" s="22">
        <f t="shared" si="82"/>
        <v>2032.75</v>
      </c>
      <c r="C106" s="22">
        <f t="shared" si="87"/>
        <v>1627.89</v>
      </c>
      <c r="D106" s="27">
        <v>7.5</v>
      </c>
      <c r="E106" s="22"/>
      <c r="F106" s="22"/>
      <c r="G106" s="22"/>
      <c r="H106" s="22">
        <v>35.0</v>
      </c>
      <c r="I106" s="22">
        <v>1485.39</v>
      </c>
      <c r="J106" s="22">
        <v>100.0</v>
      </c>
      <c r="K106" s="22"/>
      <c r="L106" s="22"/>
      <c r="M106" s="22"/>
      <c r="N106" s="22">
        <f t="shared" si="83"/>
        <v>65.63</v>
      </c>
      <c r="O106" s="22">
        <v>65.63</v>
      </c>
      <c r="P106" s="53">
        <v>22.63</v>
      </c>
      <c r="Q106" s="53">
        <v>28.0</v>
      </c>
      <c r="R106" s="54"/>
      <c r="S106" s="64">
        <v>14.0</v>
      </c>
      <c r="T106" s="54"/>
      <c r="U106" s="63">
        <v>1.0</v>
      </c>
      <c r="V106" s="22"/>
      <c r="W106" s="23">
        <f t="shared" si="84"/>
        <v>312.0</v>
      </c>
      <c r="X106" s="22">
        <v>85.0</v>
      </c>
      <c r="Y106" s="24">
        <v>227.0</v>
      </c>
      <c r="Z106" s="25"/>
      <c r="AA106" s="22"/>
      <c r="AB106" s="22"/>
      <c r="AC106" s="22"/>
      <c r="AD106" s="22"/>
      <c r="AE106" s="22">
        <f t="shared" si="85"/>
        <v>0.0</v>
      </c>
      <c r="AF106" s="22"/>
      <c r="AG106" s="22"/>
      <c r="AH106" s="22"/>
      <c r="AI106" s="22"/>
      <c r="AJ106" s="23">
        <f t="shared" si="86"/>
        <v>17.23</v>
      </c>
      <c r="AK106" s="22">
        <v>0.6</v>
      </c>
      <c r="AL106" s="22"/>
      <c r="AM106" s="22">
        <v>5.0</v>
      </c>
      <c r="AN106" s="22">
        <v>1.9</v>
      </c>
      <c r="AO106" s="22">
        <v>4.0</v>
      </c>
      <c r="AP106" s="22"/>
      <c r="AQ106" s="22"/>
      <c r="AR106" s="22">
        <v>5.73</v>
      </c>
      <c r="AS106" s="22"/>
      <c r="AT106" s="22">
        <v>10.0</v>
      </c>
    </row>
    <row r="107" spans="8:8" s="15" ht="29.1" customFormat="1" customHeight="1">
      <c r="A107" s="16" t="s">
        <v>131</v>
      </c>
      <c r="B107" s="19">
        <f t="shared" si="82"/>
        <v>5292.26</v>
      </c>
      <c r="C107" s="19">
        <f t="shared" si="87"/>
        <v>2615.96</v>
      </c>
      <c r="D107" s="17">
        <f t="shared" si="143" ref="D107:M107">D108+D109+D112</f>
        <v>25.0</v>
      </c>
      <c r="E107" s="17">
        <f t="shared" si="143"/>
        <v>450.0</v>
      </c>
      <c r="F107" s="17">
        <f t="shared" si="143"/>
        <v>200.0</v>
      </c>
      <c r="G107" s="17">
        <f t="shared" si="143"/>
        <v>200.0</v>
      </c>
      <c r="H107" s="17">
        <f t="shared" si="143"/>
        <v>740.0</v>
      </c>
      <c r="I107" s="17">
        <f t="shared" si="143"/>
        <v>700.96</v>
      </c>
      <c r="J107" s="17">
        <f t="shared" si="143"/>
        <v>200.0</v>
      </c>
      <c r="K107" s="17">
        <f t="shared" si="143"/>
        <v>100.0</v>
      </c>
      <c r="L107" s="17">
        <f t="shared" si="143"/>
        <v>0.0</v>
      </c>
      <c r="M107" s="17">
        <f t="shared" si="143"/>
        <v>0.0</v>
      </c>
      <c r="N107" s="19">
        <f t="shared" si="83"/>
        <v>751.3599999999999</v>
      </c>
      <c r="O107" s="17">
        <f>O108+O109+O112</f>
        <v>604.6600000000001</v>
      </c>
      <c r="P107" s="56">
        <f t="shared" si="144" ref="P107:Y107">P108+P109+P112</f>
        <v>441.15999999999997</v>
      </c>
      <c r="Q107" s="56">
        <f t="shared" si="144"/>
        <v>82.0</v>
      </c>
      <c r="R107" s="56">
        <f t="shared" si="144"/>
        <v>35.0</v>
      </c>
      <c r="S107" s="56">
        <f t="shared" si="144"/>
        <v>14.5</v>
      </c>
      <c r="T107" s="56">
        <f t="shared" si="144"/>
        <v>14.0</v>
      </c>
      <c r="U107" s="57">
        <f t="shared" si="144"/>
        <v>18.0</v>
      </c>
      <c r="V107" s="17">
        <f t="shared" si="144"/>
        <v>146.7</v>
      </c>
      <c r="W107" s="17">
        <f t="shared" si="84"/>
        <v>1438.0</v>
      </c>
      <c r="X107" s="17">
        <f t="shared" si="145" ref="W107:AD107">X108+X109+X112</f>
        <v>50.0</v>
      </c>
      <c r="Y107" s="17">
        <f t="shared" si="145"/>
        <v>1388.0</v>
      </c>
      <c r="Z107" s="18">
        <f t="shared" si="145"/>
        <v>20.0</v>
      </c>
      <c r="AA107" s="17">
        <f t="shared" si="145"/>
        <v>50.0</v>
      </c>
      <c r="AB107" s="17">
        <f t="shared" si="145"/>
        <v>0.0</v>
      </c>
      <c r="AC107" s="17">
        <f t="shared" si="145"/>
        <v>0.0</v>
      </c>
      <c r="AD107" s="17">
        <f t="shared" si="145"/>
        <v>182.63</v>
      </c>
      <c r="AE107" s="19">
        <f t="shared" si="85"/>
        <v>100.0</v>
      </c>
      <c r="AF107" s="17">
        <f t="shared" si="146" ref="AF107:AI107">AF108+AF109+AF112</f>
        <v>0.0</v>
      </c>
      <c r="AG107" s="17">
        <f t="shared" si="146"/>
        <v>100.0</v>
      </c>
      <c r="AH107" s="17">
        <f t="shared" si="146"/>
        <v>0.0</v>
      </c>
      <c r="AI107" s="17">
        <f t="shared" si="146"/>
        <v>0.0</v>
      </c>
      <c r="AJ107" s="17">
        <f t="shared" si="86"/>
        <v>95.81</v>
      </c>
      <c r="AK107" s="17">
        <f t="shared" si="147" ref="AK107:AT107">AK108+AK109+AK112</f>
        <v>5.0</v>
      </c>
      <c r="AL107" s="17">
        <f t="shared" si="147"/>
        <v>2.3</v>
      </c>
      <c r="AM107" s="17">
        <f t="shared" si="147"/>
        <v>9.5</v>
      </c>
      <c r="AN107" s="17">
        <f t="shared" si="147"/>
        <v>1.9</v>
      </c>
      <c r="AO107" s="17">
        <f t="shared" si="147"/>
        <v>8.0</v>
      </c>
      <c r="AP107" s="17">
        <f t="shared" si="147"/>
        <v>13.5</v>
      </c>
      <c r="AQ107" s="17">
        <f t="shared" si="147"/>
        <v>17.3</v>
      </c>
      <c r="AR107" s="17">
        <f t="shared" si="147"/>
        <v>11.31</v>
      </c>
      <c r="AS107" s="17">
        <f t="shared" si="147"/>
        <v>27.0</v>
      </c>
      <c r="AT107" s="17">
        <f t="shared" si="147"/>
        <v>38.5</v>
      </c>
    </row>
    <row r="108" spans="8:8" s="20" ht="29.1" customFormat="1" customHeight="1">
      <c r="A108" s="21" t="s">
        <v>132</v>
      </c>
      <c r="B108" s="22">
        <f t="shared" si="82"/>
        <v>654.82</v>
      </c>
      <c r="C108" s="22">
        <f t="shared" si="87"/>
        <v>155.0</v>
      </c>
      <c r="D108" s="22"/>
      <c r="E108" s="22"/>
      <c r="F108" s="22"/>
      <c r="G108" s="22"/>
      <c r="H108" s="22">
        <v>155.0</v>
      </c>
      <c r="I108" s="22"/>
      <c r="J108" s="22"/>
      <c r="K108" s="22"/>
      <c r="L108" s="22"/>
      <c r="M108" s="22"/>
      <c r="N108" s="22">
        <f t="shared" si="83"/>
        <v>401.32</v>
      </c>
      <c r="O108" s="22">
        <v>401.32</v>
      </c>
      <c r="P108" s="53">
        <v>339.32</v>
      </c>
      <c r="Q108" s="54"/>
      <c r="R108" s="53">
        <v>35.0</v>
      </c>
      <c r="S108" s="54"/>
      <c r="T108" s="53">
        <v>14.0</v>
      </c>
      <c r="U108" s="55">
        <v>13.0</v>
      </c>
      <c r="V108" s="22"/>
      <c r="W108" s="23">
        <f t="shared" si="84"/>
        <v>42.0</v>
      </c>
      <c r="X108" s="22"/>
      <c r="Y108" s="24">
        <v>42.0</v>
      </c>
      <c r="Z108" s="25"/>
      <c r="AA108" s="22">
        <f>10+10+10</f>
        <v>30.0</v>
      </c>
      <c r="AB108" s="22"/>
      <c r="AC108" s="22"/>
      <c r="AD108" s="22"/>
      <c r="AE108" s="22">
        <f t="shared" si="85"/>
        <v>0.0</v>
      </c>
      <c r="AF108" s="22"/>
      <c r="AG108" s="22"/>
      <c r="AH108" s="22"/>
      <c r="AI108" s="22"/>
      <c r="AJ108" s="23">
        <f t="shared" si="86"/>
        <v>26.5</v>
      </c>
      <c r="AK108" s="22">
        <v>1.2</v>
      </c>
      <c r="AL108" s="22"/>
      <c r="AM108" s="22">
        <v>4.5</v>
      </c>
      <c r="AN108" s="22"/>
      <c r="AO108" s="22"/>
      <c r="AP108" s="22">
        <v>3.5</v>
      </c>
      <c r="AQ108" s="22">
        <v>17.3</v>
      </c>
      <c r="AR108" s="22"/>
      <c r="AS108" s="22"/>
      <c r="AT108" s="22"/>
    </row>
    <row r="109" spans="8:8" s="15" ht="29.1" customFormat="1" customHeight="1">
      <c r="A109" s="16" t="s">
        <v>133</v>
      </c>
      <c r="B109" s="19">
        <f t="shared" si="82"/>
        <v>460.44</v>
      </c>
      <c r="C109" s="19">
        <f t="shared" si="87"/>
        <v>225.0</v>
      </c>
      <c r="D109" s="17">
        <f t="shared" si="148" ref="D109:M109">SUM(D110:D111)</f>
        <v>0.0</v>
      </c>
      <c r="E109" s="17">
        <f t="shared" si="148"/>
        <v>0.0</v>
      </c>
      <c r="F109" s="17">
        <f t="shared" si="148"/>
        <v>0.0</v>
      </c>
      <c r="G109" s="17">
        <f t="shared" si="148"/>
        <v>0.0</v>
      </c>
      <c r="H109" s="17">
        <f t="shared" si="148"/>
        <v>125.0</v>
      </c>
      <c r="I109" s="17">
        <f t="shared" si="148"/>
        <v>0.0</v>
      </c>
      <c r="J109" s="17">
        <f t="shared" si="148"/>
        <v>0.0</v>
      </c>
      <c r="K109" s="17">
        <f t="shared" si="148"/>
        <v>100.0</v>
      </c>
      <c r="L109" s="17">
        <f t="shared" si="148"/>
        <v>0.0</v>
      </c>
      <c r="M109" s="17">
        <f t="shared" si="148"/>
        <v>0.0</v>
      </c>
      <c r="N109" s="19">
        <f t="shared" si="83"/>
        <v>61.34</v>
      </c>
      <c r="O109" s="17">
        <f>SUM(O110:O111)</f>
        <v>41.34</v>
      </c>
      <c r="P109" s="56">
        <f t="shared" si="149" ref="P109:Y109">SUM(P110:P111)</f>
        <v>29.439999999999998</v>
      </c>
      <c r="Q109" s="56">
        <f t="shared" si="149"/>
        <v>10.0</v>
      </c>
      <c r="R109" s="56">
        <f t="shared" si="149"/>
        <v>0.0</v>
      </c>
      <c r="S109" s="56">
        <f t="shared" si="149"/>
        <v>1.9</v>
      </c>
      <c r="T109" s="56">
        <f t="shared" si="149"/>
        <v>0.0</v>
      </c>
      <c r="U109" s="57">
        <f t="shared" si="149"/>
        <v>0.0</v>
      </c>
      <c r="V109" s="17">
        <f t="shared" si="149"/>
        <v>20.0</v>
      </c>
      <c r="W109" s="17">
        <f t="shared" si="84"/>
        <v>155.0</v>
      </c>
      <c r="X109" s="17">
        <f t="shared" si="150" ref="W109:AD109">SUM(X110:X111)</f>
        <v>0.0</v>
      </c>
      <c r="Y109" s="17">
        <f t="shared" si="150"/>
        <v>155.0</v>
      </c>
      <c r="Z109" s="18">
        <f t="shared" si="150"/>
        <v>0.0</v>
      </c>
      <c r="AA109" s="17">
        <f t="shared" si="150"/>
        <v>0.0</v>
      </c>
      <c r="AB109" s="17">
        <f t="shared" si="150"/>
        <v>0.0</v>
      </c>
      <c r="AC109" s="17">
        <f t="shared" si="150"/>
        <v>0.0</v>
      </c>
      <c r="AD109" s="17">
        <f t="shared" si="150"/>
        <v>0.0</v>
      </c>
      <c r="AE109" s="19">
        <f t="shared" si="85"/>
        <v>0.0</v>
      </c>
      <c r="AF109" s="17">
        <f t="shared" si="151" ref="AF109:AI109">SUM(AF110:AF111)</f>
        <v>0.0</v>
      </c>
      <c r="AG109" s="17">
        <f t="shared" si="151"/>
        <v>0.0</v>
      </c>
      <c r="AH109" s="17">
        <f t="shared" si="151"/>
        <v>0.0</v>
      </c>
      <c r="AI109" s="17">
        <f t="shared" si="151"/>
        <v>0.0</v>
      </c>
      <c r="AJ109" s="17">
        <f t="shared" si="86"/>
        <v>7.8</v>
      </c>
      <c r="AK109" s="17">
        <f t="shared" si="152" ref="AK109:AT109">SUM(AK110:AK111)</f>
        <v>1.0</v>
      </c>
      <c r="AL109" s="17">
        <f t="shared" si="152"/>
        <v>2.3</v>
      </c>
      <c r="AM109" s="17">
        <f t="shared" si="152"/>
        <v>0.0</v>
      </c>
      <c r="AN109" s="17">
        <f t="shared" si="152"/>
        <v>0.0</v>
      </c>
      <c r="AO109" s="17">
        <f t="shared" si="152"/>
        <v>0.0</v>
      </c>
      <c r="AP109" s="17">
        <f t="shared" si="152"/>
        <v>4.0</v>
      </c>
      <c r="AQ109" s="17">
        <f t="shared" si="152"/>
        <v>0.0</v>
      </c>
      <c r="AR109" s="17">
        <f t="shared" si="152"/>
        <v>0.5</v>
      </c>
      <c r="AS109" s="17">
        <f t="shared" si="152"/>
        <v>0.0</v>
      </c>
      <c r="AT109" s="17">
        <f t="shared" si="152"/>
        <v>11.3</v>
      </c>
    </row>
    <row r="110" spans="8:8" s="20" ht="29.1" customFormat="1" customHeight="1">
      <c r="A110" s="21" t="s">
        <v>134</v>
      </c>
      <c r="B110" s="22">
        <f t="shared" si="82"/>
        <v>249.09</v>
      </c>
      <c r="C110" s="22">
        <f t="shared" si="87"/>
        <v>100.0</v>
      </c>
      <c r="D110" s="22"/>
      <c r="E110" s="22"/>
      <c r="F110" s="22"/>
      <c r="G110" s="22"/>
      <c r="H110" s="22"/>
      <c r="I110" s="22"/>
      <c r="J110" s="22"/>
      <c r="K110" s="22">
        <v>100.0</v>
      </c>
      <c r="L110" s="22"/>
      <c r="M110" s="22"/>
      <c r="N110" s="22">
        <f t="shared" si="83"/>
        <v>45.79</v>
      </c>
      <c r="O110" s="22">
        <v>25.79</v>
      </c>
      <c r="P110" s="53">
        <v>19.09</v>
      </c>
      <c r="Q110" s="53">
        <v>6.0</v>
      </c>
      <c r="R110" s="54"/>
      <c r="S110" s="58">
        <v>0.7</v>
      </c>
      <c r="T110" s="54"/>
      <c r="U110" s="59"/>
      <c r="V110" s="22">
        <v>20.0</v>
      </c>
      <c r="W110" s="23">
        <f t="shared" si="84"/>
        <v>87.0</v>
      </c>
      <c r="X110" s="22"/>
      <c r="Y110" s="24">
        <v>87.0</v>
      </c>
      <c r="Z110" s="25"/>
      <c r="AA110" s="22"/>
      <c r="AB110" s="22"/>
      <c r="AC110" s="22"/>
      <c r="AD110" s="22"/>
      <c r="AE110" s="22">
        <f t="shared" si="85"/>
        <v>0.0</v>
      </c>
      <c r="AF110" s="22"/>
      <c r="AG110" s="22"/>
      <c r="AH110" s="22"/>
      <c r="AI110" s="22"/>
      <c r="AJ110" s="23">
        <f t="shared" si="86"/>
        <v>5.0</v>
      </c>
      <c r="AK110" s="22">
        <v>0.5</v>
      </c>
      <c r="AL110" s="22">
        <v>2.3</v>
      </c>
      <c r="AM110" s="22"/>
      <c r="AN110" s="22"/>
      <c r="AO110" s="22"/>
      <c r="AP110" s="22">
        <v>2.0</v>
      </c>
      <c r="AQ110" s="22"/>
      <c r="AR110" s="22">
        <v>0.2</v>
      </c>
      <c r="AS110" s="22"/>
      <c r="AT110" s="22">
        <v>11.3</v>
      </c>
    </row>
    <row r="111" spans="8:8" s="20" ht="29.1" customFormat="1" customHeight="1">
      <c r="A111" s="21" t="s">
        <v>135</v>
      </c>
      <c r="B111" s="22">
        <f t="shared" si="82"/>
        <v>211.35</v>
      </c>
      <c r="C111" s="22">
        <f t="shared" si="87"/>
        <v>125.0</v>
      </c>
      <c r="D111" s="22"/>
      <c r="E111" s="22"/>
      <c r="F111" s="22"/>
      <c r="G111" s="22"/>
      <c r="H111" s="22">
        <v>125.0</v>
      </c>
      <c r="I111" s="22"/>
      <c r="J111" s="22"/>
      <c r="K111" s="22"/>
      <c r="L111" s="22"/>
      <c r="M111" s="22"/>
      <c r="N111" s="22">
        <f t="shared" si="83"/>
        <v>15.55</v>
      </c>
      <c r="O111" s="22">
        <v>15.55</v>
      </c>
      <c r="P111" s="53">
        <v>10.35</v>
      </c>
      <c r="Q111" s="53">
        <v>4.0</v>
      </c>
      <c r="R111" s="54"/>
      <c r="S111" s="58">
        <v>1.2</v>
      </c>
      <c r="T111" s="54"/>
      <c r="U111" s="59"/>
      <c r="V111" s="22"/>
      <c r="W111" s="23">
        <f t="shared" si="84"/>
        <v>68.0</v>
      </c>
      <c r="X111" s="22"/>
      <c r="Y111" s="24">
        <v>68.0</v>
      </c>
      <c r="Z111" s="25"/>
      <c r="AA111" s="22"/>
      <c r="AB111" s="22"/>
      <c r="AC111" s="22"/>
      <c r="AD111" s="22"/>
      <c r="AE111" s="22">
        <f t="shared" si="85"/>
        <v>0.0</v>
      </c>
      <c r="AF111" s="22"/>
      <c r="AG111" s="22"/>
      <c r="AH111" s="22"/>
      <c r="AI111" s="22"/>
      <c r="AJ111" s="23">
        <f t="shared" si="86"/>
        <v>2.8</v>
      </c>
      <c r="AK111" s="22">
        <v>0.5</v>
      </c>
      <c r="AL111" s="22"/>
      <c r="AM111" s="22"/>
      <c r="AN111" s="22"/>
      <c r="AO111" s="22"/>
      <c r="AP111" s="22">
        <v>2.0</v>
      </c>
      <c r="AQ111" s="22"/>
      <c r="AR111" s="22">
        <v>0.3</v>
      </c>
      <c r="AS111" s="22"/>
      <c r="AT111" s="22"/>
    </row>
    <row r="112" spans="8:8" s="15" ht="29.1" customFormat="1" customHeight="1">
      <c r="A112" s="16" t="s">
        <v>136</v>
      </c>
      <c r="B112" s="19">
        <f t="shared" si="82"/>
        <v>4177.0</v>
      </c>
      <c r="C112" s="19">
        <f t="shared" si="87"/>
        <v>2235.96</v>
      </c>
      <c r="D112" s="17">
        <f t="shared" si="153" ref="D112:M112">SUM(D113:D117)</f>
        <v>25.0</v>
      </c>
      <c r="E112" s="17">
        <f t="shared" si="153"/>
        <v>450.0</v>
      </c>
      <c r="F112" s="17">
        <f t="shared" si="153"/>
        <v>200.0</v>
      </c>
      <c r="G112" s="17">
        <f t="shared" si="153"/>
        <v>200.0</v>
      </c>
      <c r="H112" s="17">
        <f t="shared" si="153"/>
        <v>460.0</v>
      </c>
      <c r="I112" s="17">
        <f t="shared" si="153"/>
        <v>700.96</v>
      </c>
      <c r="J112" s="17">
        <f t="shared" si="153"/>
        <v>200.0</v>
      </c>
      <c r="K112" s="17">
        <f t="shared" si="153"/>
        <v>0.0</v>
      </c>
      <c r="L112" s="17">
        <f t="shared" si="153"/>
        <v>0.0</v>
      </c>
      <c r="M112" s="17">
        <f t="shared" si="153"/>
        <v>0.0</v>
      </c>
      <c r="N112" s="19">
        <f t="shared" si="83"/>
        <v>288.7</v>
      </c>
      <c r="O112" s="17">
        <f>SUM(O113:O117)</f>
        <v>162.0</v>
      </c>
      <c r="P112" s="56">
        <f t="shared" si="154" ref="P112:Y112">SUM(P113:P117)</f>
        <v>72.4</v>
      </c>
      <c r="Q112" s="56">
        <f t="shared" si="154"/>
        <v>72.0</v>
      </c>
      <c r="R112" s="56">
        <f t="shared" si="154"/>
        <v>0.0</v>
      </c>
      <c r="S112" s="56">
        <f t="shared" si="154"/>
        <v>12.6</v>
      </c>
      <c r="T112" s="56">
        <f t="shared" si="154"/>
        <v>0.0</v>
      </c>
      <c r="U112" s="57">
        <f t="shared" si="154"/>
        <v>5.0</v>
      </c>
      <c r="V112" s="17">
        <f t="shared" si="154"/>
        <v>126.69999999999999</v>
      </c>
      <c r="W112" s="17">
        <f t="shared" si="84"/>
        <v>1241.0</v>
      </c>
      <c r="X112" s="17">
        <f t="shared" si="155" ref="W112:AD112">SUM(X113:X117)</f>
        <v>50.0</v>
      </c>
      <c r="Y112" s="17">
        <f t="shared" si="155"/>
        <v>1191.0</v>
      </c>
      <c r="Z112" s="18">
        <f t="shared" si="155"/>
        <v>20.0</v>
      </c>
      <c r="AA112" s="17">
        <f t="shared" si="155"/>
        <v>20.0</v>
      </c>
      <c r="AB112" s="17">
        <f t="shared" si="155"/>
        <v>0.0</v>
      </c>
      <c r="AC112" s="17">
        <f t="shared" si="155"/>
        <v>0.0</v>
      </c>
      <c r="AD112" s="17">
        <f t="shared" si="155"/>
        <v>182.63</v>
      </c>
      <c r="AE112" s="19">
        <f t="shared" si="85"/>
        <v>100.0</v>
      </c>
      <c r="AF112" s="17">
        <f t="shared" si="156" ref="AF112:AI112">SUM(AF113:AF117)</f>
        <v>0.0</v>
      </c>
      <c r="AG112" s="17">
        <f t="shared" si="156"/>
        <v>100.0</v>
      </c>
      <c r="AH112" s="17">
        <f t="shared" si="156"/>
        <v>0.0</v>
      </c>
      <c r="AI112" s="17">
        <f t="shared" si="156"/>
        <v>0.0</v>
      </c>
      <c r="AJ112" s="17">
        <f t="shared" si="86"/>
        <v>61.510000000000005</v>
      </c>
      <c r="AK112" s="17">
        <f t="shared" si="157" ref="AK112:AT112">SUM(AK113:AK117)</f>
        <v>2.8000000000000003</v>
      </c>
      <c r="AL112" s="17">
        <f t="shared" si="157"/>
        <v>0.0</v>
      </c>
      <c r="AM112" s="17">
        <f t="shared" si="157"/>
        <v>5.0</v>
      </c>
      <c r="AN112" s="17">
        <f t="shared" si="157"/>
        <v>1.9</v>
      </c>
      <c r="AO112" s="17">
        <f t="shared" si="157"/>
        <v>8.0</v>
      </c>
      <c r="AP112" s="17">
        <f t="shared" si="157"/>
        <v>6.0</v>
      </c>
      <c r="AQ112" s="17">
        <f t="shared" si="157"/>
        <v>0.0</v>
      </c>
      <c r="AR112" s="17">
        <f t="shared" si="157"/>
        <v>10.81</v>
      </c>
      <c r="AS112" s="17">
        <f t="shared" si="157"/>
        <v>27.0</v>
      </c>
      <c r="AT112" s="17">
        <f t="shared" si="157"/>
        <v>27.2</v>
      </c>
    </row>
    <row r="113" spans="8:8" s="20" ht="29.1" customFormat="1" customHeight="1">
      <c r="A113" s="21" t="s">
        <v>137</v>
      </c>
      <c r="B113" s="22">
        <f t="shared" si="82"/>
        <v>493.16</v>
      </c>
      <c r="C113" s="22">
        <f t="shared" si="87"/>
        <v>195.0</v>
      </c>
      <c r="D113" s="27">
        <v>5.0</v>
      </c>
      <c r="E113" s="22"/>
      <c r="F113" s="22"/>
      <c r="G113" s="22"/>
      <c r="H113" s="22">
        <v>90.0</v>
      </c>
      <c r="I113" s="22"/>
      <c r="J113" s="22">
        <v>100.0</v>
      </c>
      <c r="K113" s="22"/>
      <c r="L113" s="22"/>
      <c r="M113" s="22"/>
      <c r="N113" s="22">
        <f t="shared" si="83"/>
        <v>119.75999999999999</v>
      </c>
      <c r="O113" s="22">
        <v>34.16</v>
      </c>
      <c r="P113" s="53">
        <v>20.36</v>
      </c>
      <c r="Q113" s="53">
        <v>12.0</v>
      </c>
      <c r="R113" s="54"/>
      <c r="S113" s="58">
        <v>1.8</v>
      </c>
      <c r="T113" s="54"/>
      <c r="U113" s="63">
        <v>0.0</v>
      </c>
      <c r="V113" s="22">
        <f>45.6+40</f>
        <v>85.6</v>
      </c>
      <c r="W113" s="23">
        <f t="shared" si="84"/>
        <v>160.0</v>
      </c>
      <c r="X113" s="22"/>
      <c r="Y113" s="24">
        <v>160.0</v>
      </c>
      <c r="Z113" s="25"/>
      <c r="AA113" s="22">
        <v>10.0</v>
      </c>
      <c r="AB113" s="22"/>
      <c r="AC113" s="22"/>
      <c r="AD113" s="22"/>
      <c r="AE113" s="22">
        <f t="shared" si="85"/>
        <v>0.0</v>
      </c>
      <c r="AF113" s="22"/>
      <c r="AG113" s="22"/>
      <c r="AH113" s="22"/>
      <c r="AI113" s="22"/>
      <c r="AJ113" s="23">
        <f t="shared" si="86"/>
        <v>8.4</v>
      </c>
      <c r="AK113" s="22">
        <v>0.5</v>
      </c>
      <c r="AL113" s="22"/>
      <c r="AM113" s="22"/>
      <c r="AN113" s="22">
        <v>1.9</v>
      </c>
      <c r="AO113" s="22">
        <v>4.0</v>
      </c>
      <c r="AP113" s="22">
        <v>2.0</v>
      </c>
      <c r="AQ113" s="22"/>
      <c r="AR113" s="22"/>
      <c r="AS113" s="22"/>
      <c r="AT113" s="22"/>
    </row>
    <row r="114" spans="8:8" s="20" ht="29.1" customFormat="1" customHeight="1">
      <c r="A114" s="28" t="s">
        <v>138</v>
      </c>
      <c r="B114" s="22">
        <f t="shared" si="82"/>
        <v>1447.63</v>
      </c>
      <c r="C114" s="22">
        <f t="shared" si="87"/>
        <v>697.9</v>
      </c>
      <c r="D114" s="27">
        <v>5.0</v>
      </c>
      <c r="E114" s="22"/>
      <c r="F114" s="22"/>
      <c r="G114" s="22">
        <v>200.0</v>
      </c>
      <c r="H114" s="22">
        <v>10.0</v>
      </c>
      <c r="I114" s="22">
        <v>482.9</v>
      </c>
      <c r="J114" s="22"/>
      <c r="K114" s="22"/>
      <c r="L114" s="22"/>
      <c r="M114" s="22"/>
      <c r="N114" s="22">
        <f t="shared" si="83"/>
        <v>43.23</v>
      </c>
      <c r="O114" s="22">
        <v>34.73</v>
      </c>
      <c r="P114" s="53">
        <v>10.43</v>
      </c>
      <c r="Q114" s="53">
        <v>20.0</v>
      </c>
      <c r="R114" s="54"/>
      <c r="S114" s="58">
        <v>4.3</v>
      </c>
      <c r="T114" s="54"/>
      <c r="U114" s="63">
        <v>0.0</v>
      </c>
      <c r="V114" s="22">
        <v>8.5</v>
      </c>
      <c r="W114" s="23">
        <f t="shared" si="84"/>
        <v>574.0</v>
      </c>
      <c r="X114" s="22"/>
      <c r="Y114" s="24">
        <v>574.0</v>
      </c>
      <c r="Z114" s="25"/>
      <c r="AA114" s="22">
        <v>10.0</v>
      </c>
      <c r="AB114" s="22"/>
      <c r="AC114" s="22"/>
      <c r="AD114" s="22"/>
      <c r="AE114" s="22">
        <f t="shared" si="85"/>
        <v>100.0</v>
      </c>
      <c r="AF114" s="22"/>
      <c r="AG114" s="22">
        <v>100.0</v>
      </c>
      <c r="AH114" s="22"/>
      <c r="AI114" s="22"/>
      <c r="AJ114" s="23">
        <f t="shared" si="86"/>
        <v>18.5</v>
      </c>
      <c r="AK114" s="22">
        <v>0.5</v>
      </c>
      <c r="AL114" s="22"/>
      <c r="AM114" s="22"/>
      <c r="AN114" s="22"/>
      <c r="AO114" s="22"/>
      <c r="AP114" s="22">
        <v>2.0</v>
      </c>
      <c r="AQ114" s="22"/>
      <c r="AR114" s="22">
        <v>2.5</v>
      </c>
      <c r="AS114" s="22">
        <v>13.5</v>
      </c>
      <c r="AT114" s="22">
        <v>4.0</v>
      </c>
    </row>
    <row r="115" spans="8:8" s="20" ht="29.1" customFormat="1" customHeight="1">
      <c r="A115" s="28" t="s">
        <v>139</v>
      </c>
      <c r="B115" s="22">
        <f t="shared" si="82"/>
        <v>566.39</v>
      </c>
      <c r="C115" s="22">
        <f t="shared" si="87"/>
        <v>276.47</v>
      </c>
      <c r="D115" s="27">
        <v>5.0</v>
      </c>
      <c r="E115" s="22"/>
      <c r="F115" s="22"/>
      <c r="G115" s="22"/>
      <c r="H115" s="22">
        <v>80.0</v>
      </c>
      <c r="I115" s="22">
        <v>191.47</v>
      </c>
      <c r="J115" s="22"/>
      <c r="K115" s="22"/>
      <c r="L115" s="22"/>
      <c r="M115" s="22"/>
      <c r="N115" s="22">
        <f t="shared" si="83"/>
        <v>41.120000000000005</v>
      </c>
      <c r="O115" s="22">
        <v>34.52</v>
      </c>
      <c r="P115" s="53">
        <v>20.52</v>
      </c>
      <c r="Q115" s="53">
        <v>12.0</v>
      </c>
      <c r="R115" s="54"/>
      <c r="S115" s="58">
        <v>2.0</v>
      </c>
      <c r="T115" s="54"/>
      <c r="U115" s="63">
        <v>0.0</v>
      </c>
      <c r="V115" s="22">
        <v>6.6</v>
      </c>
      <c r="W115" s="23">
        <f t="shared" si="84"/>
        <v>205.0</v>
      </c>
      <c r="X115" s="22">
        <v>50.0</v>
      </c>
      <c r="Y115" s="24">
        <v>155.0</v>
      </c>
      <c r="Z115" s="25">
        <v>20.0</v>
      </c>
      <c r="AA115" s="22"/>
      <c r="AB115" s="22"/>
      <c r="AC115" s="22"/>
      <c r="AD115" s="22"/>
      <c r="AE115" s="22">
        <f t="shared" si="85"/>
        <v>0.0</v>
      </c>
      <c r="AF115" s="22"/>
      <c r="AG115" s="22"/>
      <c r="AH115" s="22"/>
      <c r="AI115" s="22"/>
      <c r="AJ115" s="23">
        <f t="shared" si="86"/>
        <v>13.299999999999999</v>
      </c>
      <c r="AK115" s="22">
        <v>0.6</v>
      </c>
      <c r="AL115" s="22"/>
      <c r="AM115" s="22"/>
      <c r="AN115" s="22"/>
      <c r="AO115" s="22">
        <v>4.0</v>
      </c>
      <c r="AP115" s="22"/>
      <c r="AQ115" s="22"/>
      <c r="AR115" s="22">
        <v>0.6</v>
      </c>
      <c r="AS115" s="22">
        <v>8.1</v>
      </c>
      <c r="AT115" s="22">
        <v>10.5</v>
      </c>
    </row>
    <row r="116" spans="8:8" s="20" ht="29.1" customFormat="1" customHeight="1">
      <c r="A116" s="28" t="s">
        <v>140</v>
      </c>
      <c r="B116" s="22">
        <f t="shared" si="82"/>
        <v>1142.67</v>
      </c>
      <c r="C116" s="22">
        <f t="shared" si="87"/>
        <v>855.0</v>
      </c>
      <c r="D116" s="27">
        <v>5.0</v>
      </c>
      <c r="E116" s="22">
        <v>450.0</v>
      </c>
      <c r="F116" s="22">
        <v>200.0</v>
      </c>
      <c r="G116" s="22"/>
      <c r="H116" s="22">
        <v>200.0</v>
      </c>
      <c r="I116" s="22"/>
      <c r="J116" s="22"/>
      <c r="K116" s="22"/>
      <c r="L116" s="22"/>
      <c r="M116" s="22"/>
      <c r="N116" s="22">
        <f t="shared" si="83"/>
        <v>54.16</v>
      </c>
      <c r="O116" s="22">
        <v>36.16</v>
      </c>
      <c r="P116" s="53">
        <v>10.66</v>
      </c>
      <c r="Q116" s="53">
        <v>18.0</v>
      </c>
      <c r="R116" s="54"/>
      <c r="S116" s="58">
        <v>2.5</v>
      </c>
      <c r="T116" s="54"/>
      <c r="U116" s="63">
        <v>5.0</v>
      </c>
      <c r="V116" s="22">
        <v>18.0</v>
      </c>
      <c r="W116" s="23">
        <f t="shared" si="84"/>
        <v>203.0</v>
      </c>
      <c r="X116" s="22"/>
      <c r="Y116" s="24">
        <v>203.0</v>
      </c>
      <c r="Z116" s="25"/>
      <c r="AA116" s="22"/>
      <c r="AB116" s="22"/>
      <c r="AC116" s="22"/>
      <c r="AD116" s="22"/>
      <c r="AE116" s="22">
        <f t="shared" si="85"/>
        <v>0.0</v>
      </c>
      <c r="AF116" s="22"/>
      <c r="AG116" s="22"/>
      <c r="AH116" s="22"/>
      <c r="AI116" s="22"/>
      <c r="AJ116" s="23">
        <f t="shared" si="86"/>
        <v>17.810000000000002</v>
      </c>
      <c r="AK116" s="22">
        <v>0.6</v>
      </c>
      <c r="AL116" s="22"/>
      <c r="AM116" s="22">
        <v>5.0</v>
      </c>
      <c r="AN116" s="22"/>
      <c r="AO116" s="22"/>
      <c r="AP116" s="22"/>
      <c r="AQ116" s="22"/>
      <c r="AR116" s="22">
        <v>6.81</v>
      </c>
      <c r="AS116" s="22">
        <v>5.4</v>
      </c>
      <c r="AT116" s="22">
        <v>12.7</v>
      </c>
    </row>
    <row r="117" spans="8:8" s="20" ht="29.1" customFormat="1" customHeight="1">
      <c r="A117" s="21" t="s">
        <v>141</v>
      </c>
      <c r="B117" s="22">
        <f t="shared" si="82"/>
        <v>527.15</v>
      </c>
      <c r="C117" s="22">
        <f t="shared" si="87"/>
        <v>211.59</v>
      </c>
      <c r="D117" s="27">
        <v>5.0</v>
      </c>
      <c r="E117" s="22"/>
      <c r="F117" s="22"/>
      <c r="G117" s="22"/>
      <c r="H117" s="22">
        <v>80.0</v>
      </c>
      <c r="I117" s="22">
        <v>26.59</v>
      </c>
      <c r="J117" s="22">
        <v>100.0</v>
      </c>
      <c r="K117" s="22"/>
      <c r="L117" s="22"/>
      <c r="M117" s="22"/>
      <c r="N117" s="22">
        <f t="shared" si="83"/>
        <v>30.43</v>
      </c>
      <c r="O117" s="22">
        <v>22.43</v>
      </c>
      <c r="P117" s="53">
        <v>10.43</v>
      </c>
      <c r="Q117" s="53">
        <v>10.0</v>
      </c>
      <c r="R117" s="54"/>
      <c r="S117" s="58">
        <v>2.0</v>
      </c>
      <c r="T117" s="54"/>
      <c r="U117" s="63">
        <v>0.0</v>
      </c>
      <c r="V117" s="22">
        <v>8.0</v>
      </c>
      <c r="W117" s="23">
        <f t="shared" si="84"/>
        <v>99.0</v>
      </c>
      <c r="X117" s="22"/>
      <c r="Y117" s="24">
        <v>99.0</v>
      </c>
      <c r="Z117" s="25"/>
      <c r="AA117" s="22"/>
      <c r="AB117" s="22"/>
      <c r="AC117" s="22"/>
      <c r="AD117" s="22">
        <v>182.63</v>
      </c>
      <c r="AE117" s="22">
        <f t="shared" si="85"/>
        <v>0.0</v>
      </c>
      <c r="AF117" s="22"/>
      <c r="AG117" s="22"/>
      <c r="AH117" s="22"/>
      <c r="AI117" s="22"/>
      <c r="AJ117" s="23">
        <f t="shared" si="86"/>
        <v>3.5</v>
      </c>
      <c r="AK117" s="22">
        <v>0.6</v>
      </c>
      <c r="AL117" s="22"/>
      <c r="AM117" s="22"/>
      <c r="AN117" s="22"/>
      <c r="AO117" s="22"/>
      <c r="AP117" s="22">
        <v>2.0</v>
      </c>
      <c r="AQ117" s="22"/>
      <c r="AR117" s="22">
        <v>0.9</v>
      </c>
      <c r="AS117" s="22"/>
      <c r="AT117" s="22"/>
    </row>
    <row r="118" spans="8:8" s="15" ht="29.1" customFormat="1" customHeight="1">
      <c r="A118" s="16" t="s">
        <v>142</v>
      </c>
      <c r="B118" s="19">
        <f t="shared" si="82"/>
        <v>2272.57</v>
      </c>
      <c r="C118" s="19">
        <f t="shared" si="87"/>
        <v>1245.3</v>
      </c>
      <c r="D118" s="17">
        <f t="shared" si="158" ref="D118:M118">D119+D120+D123</f>
        <v>5.0</v>
      </c>
      <c r="E118" s="17">
        <f t="shared" si="158"/>
        <v>0.0</v>
      </c>
      <c r="F118" s="17">
        <f t="shared" si="158"/>
        <v>0.0</v>
      </c>
      <c r="G118" s="17">
        <f t="shared" si="158"/>
        <v>200.0</v>
      </c>
      <c r="H118" s="17">
        <f t="shared" si="158"/>
        <v>165.0</v>
      </c>
      <c r="I118" s="17">
        <f t="shared" si="158"/>
        <v>155.3</v>
      </c>
      <c r="J118" s="17">
        <f t="shared" si="158"/>
        <v>720.0</v>
      </c>
      <c r="K118" s="17">
        <f t="shared" si="158"/>
        <v>0.0</v>
      </c>
      <c r="L118" s="17">
        <f t="shared" si="158"/>
        <v>0.0</v>
      </c>
      <c r="M118" s="17">
        <f t="shared" si="158"/>
        <v>0.0</v>
      </c>
      <c r="N118" s="19">
        <f t="shared" si="83"/>
        <v>437.91999999999996</v>
      </c>
      <c r="O118" s="17">
        <f>O119+O120+O123</f>
        <v>321.02</v>
      </c>
      <c r="P118" s="56">
        <f t="shared" si="159" ref="P118:Y118">P119+P120+P123</f>
        <v>240.22</v>
      </c>
      <c r="Q118" s="56">
        <f t="shared" si="159"/>
        <v>50.0</v>
      </c>
      <c r="R118" s="56">
        <f t="shared" si="159"/>
        <v>0.0</v>
      </c>
      <c r="S118" s="56">
        <f t="shared" si="159"/>
        <v>9.8</v>
      </c>
      <c r="T118" s="56">
        <f t="shared" si="159"/>
        <v>9.0</v>
      </c>
      <c r="U118" s="57">
        <f t="shared" si="159"/>
        <v>12.0</v>
      </c>
      <c r="V118" s="17">
        <f t="shared" si="159"/>
        <v>116.9</v>
      </c>
      <c r="W118" s="17">
        <f t="shared" si="84"/>
        <v>384.0</v>
      </c>
      <c r="X118" s="17">
        <f t="shared" si="160" ref="W118:AD118">X119+X120+X123</f>
        <v>0.0</v>
      </c>
      <c r="Y118" s="17">
        <f t="shared" si="160"/>
        <v>384.0</v>
      </c>
      <c r="Z118" s="18">
        <f t="shared" si="160"/>
        <v>40.0</v>
      </c>
      <c r="AA118" s="17">
        <f t="shared" si="160"/>
        <v>30.0</v>
      </c>
      <c r="AB118" s="17">
        <f t="shared" si="160"/>
        <v>60.0</v>
      </c>
      <c r="AC118" s="17">
        <f t="shared" si="160"/>
        <v>0.0</v>
      </c>
      <c r="AD118" s="17">
        <f t="shared" si="160"/>
        <v>0.0</v>
      </c>
      <c r="AE118" s="19">
        <f t="shared" si="85"/>
        <v>0.0</v>
      </c>
      <c r="AF118" s="17">
        <f t="shared" si="161" ref="AF118:AI118">AF119+AF120+AF123</f>
        <v>0.0</v>
      </c>
      <c r="AG118" s="17">
        <f t="shared" si="161"/>
        <v>0.0</v>
      </c>
      <c r="AH118" s="17">
        <f t="shared" si="161"/>
        <v>0.0</v>
      </c>
      <c r="AI118" s="17">
        <f t="shared" si="161"/>
        <v>0.0</v>
      </c>
      <c r="AJ118" s="17">
        <f t="shared" si="86"/>
        <v>44.95</v>
      </c>
      <c r="AK118" s="17">
        <f t="shared" si="162" ref="AK118:AT118">AK119+AK120+AK123</f>
        <v>3.5</v>
      </c>
      <c r="AL118" s="17">
        <f t="shared" si="162"/>
        <v>2.3</v>
      </c>
      <c r="AM118" s="17">
        <f t="shared" si="162"/>
        <v>9.0</v>
      </c>
      <c r="AN118" s="17">
        <f t="shared" si="162"/>
        <v>1.9</v>
      </c>
      <c r="AO118" s="17">
        <f t="shared" si="162"/>
        <v>4.0</v>
      </c>
      <c r="AP118" s="17">
        <f t="shared" si="162"/>
        <v>2.5</v>
      </c>
      <c r="AQ118" s="17">
        <f t="shared" si="162"/>
        <v>6.8</v>
      </c>
      <c r="AR118" s="17">
        <f t="shared" si="162"/>
        <v>12.25</v>
      </c>
      <c r="AS118" s="17">
        <f t="shared" si="162"/>
        <v>2.7</v>
      </c>
      <c r="AT118" s="17">
        <f t="shared" si="162"/>
        <v>30.4</v>
      </c>
    </row>
    <row r="119" spans="8:8" s="20" ht="29.1" customFormat="1" customHeight="1">
      <c r="A119" s="21" t="s">
        <v>143</v>
      </c>
      <c r="B119" s="22">
        <f t="shared" si="82"/>
        <v>539.42</v>
      </c>
      <c r="C119" s="22">
        <f t="shared" si="87"/>
        <v>175.0</v>
      </c>
      <c r="D119" s="22"/>
      <c r="E119" s="22"/>
      <c r="F119" s="22"/>
      <c r="G119" s="22"/>
      <c r="H119" s="22">
        <v>105.0</v>
      </c>
      <c r="I119" s="22"/>
      <c r="J119" s="22">
        <v>70.0</v>
      </c>
      <c r="K119" s="22"/>
      <c r="L119" s="22"/>
      <c r="M119" s="22"/>
      <c r="N119" s="22">
        <f t="shared" si="83"/>
        <v>218.12</v>
      </c>
      <c r="O119" s="22">
        <v>218.12</v>
      </c>
      <c r="P119" s="53">
        <v>198.12</v>
      </c>
      <c r="Q119" s="54"/>
      <c r="R119" s="54"/>
      <c r="S119" s="54"/>
      <c r="T119" s="53">
        <v>9.0</v>
      </c>
      <c r="U119" s="55">
        <v>11.0</v>
      </c>
      <c r="V119" s="22"/>
      <c r="W119" s="23">
        <f t="shared" si="84"/>
        <v>122.0</v>
      </c>
      <c r="X119" s="22"/>
      <c r="Y119" s="24">
        <v>122.0</v>
      </c>
      <c r="Z119" s="25"/>
      <c r="AA119" s="22">
        <v>10.0</v>
      </c>
      <c r="AB119" s="22"/>
      <c r="AC119" s="22"/>
      <c r="AD119" s="22"/>
      <c r="AE119" s="22">
        <f t="shared" si="85"/>
        <v>0.0</v>
      </c>
      <c r="AF119" s="22"/>
      <c r="AG119" s="22"/>
      <c r="AH119" s="22"/>
      <c r="AI119" s="22"/>
      <c r="AJ119" s="23">
        <f t="shared" si="86"/>
        <v>14.3</v>
      </c>
      <c r="AK119" s="22">
        <v>1.0</v>
      </c>
      <c r="AL119" s="22"/>
      <c r="AM119" s="22">
        <v>4.0</v>
      </c>
      <c r="AN119" s="22"/>
      <c r="AO119" s="22"/>
      <c r="AP119" s="22">
        <v>2.5</v>
      </c>
      <c r="AQ119" s="22">
        <v>6.8</v>
      </c>
      <c r="AR119" s="22"/>
      <c r="AS119" s="22"/>
      <c r="AT119" s="22"/>
    </row>
    <row r="120" spans="8:8" s="15" ht="29.1" customFormat="1" customHeight="1">
      <c r="A120" s="16" t="s">
        <v>144</v>
      </c>
      <c r="B120" s="19">
        <f t="shared" si="82"/>
        <v>954.8</v>
      </c>
      <c r="C120" s="19">
        <f t="shared" si="87"/>
        <v>634.5</v>
      </c>
      <c r="D120" s="17">
        <f t="shared" si="163" ref="D120:M120">SUM(D121:D122)</f>
        <v>3.5</v>
      </c>
      <c r="E120" s="17">
        <f t="shared" si="163"/>
        <v>0.0</v>
      </c>
      <c r="F120" s="17">
        <f t="shared" si="163"/>
        <v>0.0</v>
      </c>
      <c r="G120" s="17">
        <f t="shared" si="163"/>
        <v>200.0</v>
      </c>
      <c r="H120" s="17">
        <f t="shared" si="163"/>
        <v>0.0</v>
      </c>
      <c r="I120" s="17">
        <f t="shared" si="163"/>
        <v>131.0</v>
      </c>
      <c r="J120" s="17">
        <f t="shared" si="163"/>
        <v>300.0</v>
      </c>
      <c r="K120" s="17">
        <f t="shared" si="163"/>
        <v>0.0</v>
      </c>
      <c r="L120" s="17">
        <f t="shared" si="163"/>
        <v>0.0</v>
      </c>
      <c r="M120" s="17">
        <f t="shared" si="163"/>
        <v>0.0</v>
      </c>
      <c r="N120" s="19">
        <f t="shared" si="83"/>
        <v>91.6</v>
      </c>
      <c r="O120" s="17">
        <f>SUM(O121:O122)</f>
        <v>48.2</v>
      </c>
      <c r="P120" s="56">
        <f t="shared" si="164" ref="P120:Y120">SUM(P121:P122)</f>
        <v>18.8</v>
      </c>
      <c r="Q120" s="56">
        <f t="shared" si="164"/>
        <v>24.0</v>
      </c>
      <c r="R120" s="56">
        <f t="shared" si="164"/>
        <v>0.0</v>
      </c>
      <c r="S120" s="56">
        <f t="shared" si="164"/>
        <v>4.4</v>
      </c>
      <c r="T120" s="56">
        <f t="shared" si="164"/>
        <v>0.0</v>
      </c>
      <c r="U120" s="57">
        <f t="shared" si="164"/>
        <v>1.0</v>
      </c>
      <c r="V120" s="17">
        <f t="shared" si="164"/>
        <v>43.4</v>
      </c>
      <c r="W120" s="17">
        <f t="shared" si="84"/>
        <v>103.0</v>
      </c>
      <c r="X120" s="17">
        <f t="shared" si="165" ref="W120:AD120">SUM(X121:X122)</f>
        <v>0.0</v>
      </c>
      <c r="Y120" s="17">
        <f t="shared" si="165"/>
        <v>103.0</v>
      </c>
      <c r="Z120" s="18">
        <f t="shared" si="165"/>
        <v>20.0</v>
      </c>
      <c r="AA120" s="17">
        <f t="shared" si="165"/>
        <v>10.0</v>
      </c>
      <c r="AB120" s="17">
        <f t="shared" si="165"/>
        <v>60.0</v>
      </c>
      <c r="AC120" s="17">
        <f t="shared" si="165"/>
        <v>0.0</v>
      </c>
      <c r="AD120" s="17">
        <f t="shared" si="165"/>
        <v>0.0</v>
      </c>
      <c r="AE120" s="19">
        <f t="shared" si="85"/>
        <v>0.0</v>
      </c>
      <c r="AF120" s="17">
        <f t="shared" si="166" ref="AF120:AI120">SUM(AF121:AF122)</f>
        <v>0.0</v>
      </c>
      <c r="AG120" s="17">
        <f t="shared" si="166"/>
        <v>0.0</v>
      </c>
      <c r="AH120" s="17">
        <f t="shared" si="166"/>
        <v>0.0</v>
      </c>
      <c r="AI120" s="17">
        <f t="shared" si="166"/>
        <v>0.0</v>
      </c>
      <c r="AJ120" s="17">
        <f t="shared" si="86"/>
        <v>15.3</v>
      </c>
      <c r="AK120" s="17">
        <f t="shared" si="167" ref="AK120:AT120">SUM(AK121:AK122)</f>
        <v>1.0</v>
      </c>
      <c r="AL120" s="17">
        <f t="shared" si="167"/>
        <v>0.0</v>
      </c>
      <c r="AM120" s="17">
        <f t="shared" si="167"/>
        <v>5.0</v>
      </c>
      <c r="AN120" s="17">
        <f t="shared" si="167"/>
        <v>0.0</v>
      </c>
      <c r="AO120" s="17">
        <f t="shared" si="167"/>
        <v>4.0</v>
      </c>
      <c r="AP120" s="17">
        <f t="shared" si="167"/>
        <v>0.0</v>
      </c>
      <c r="AQ120" s="17">
        <f t="shared" si="167"/>
        <v>0.0</v>
      </c>
      <c r="AR120" s="17">
        <f t="shared" si="167"/>
        <v>5.3</v>
      </c>
      <c r="AS120" s="17">
        <f t="shared" si="167"/>
        <v>0.0</v>
      </c>
      <c r="AT120" s="17">
        <f t="shared" si="167"/>
        <v>20.4</v>
      </c>
    </row>
    <row r="121" spans="8:8" s="20" ht="29.1" customFormat="1" customHeight="1">
      <c r="A121" s="28" t="s">
        <v>145</v>
      </c>
      <c r="B121" s="22">
        <f t="shared" si="82"/>
        <v>582.1999999999999</v>
      </c>
      <c r="C121" s="22">
        <f t="shared" si="87"/>
        <v>433.0</v>
      </c>
      <c r="D121" s="27">
        <v>2.0</v>
      </c>
      <c r="E121" s="22"/>
      <c r="F121" s="22"/>
      <c r="G121" s="22">
        <v>200.0</v>
      </c>
      <c r="H121" s="22"/>
      <c r="I121" s="22">
        <v>131.0</v>
      </c>
      <c r="J121" s="22">
        <v>100.0</v>
      </c>
      <c r="K121" s="22"/>
      <c r="L121" s="22"/>
      <c r="M121" s="22"/>
      <c r="N121" s="22">
        <f t="shared" si="83"/>
        <v>41.5</v>
      </c>
      <c r="O121" s="22">
        <v>30.1</v>
      </c>
      <c r="P121" s="53">
        <v>14.3</v>
      </c>
      <c r="Q121" s="53">
        <v>14.0</v>
      </c>
      <c r="R121" s="54"/>
      <c r="S121" s="58">
        <v>1.8</v>
      </c>
      <c r="T121" s="54"/>
      <c r="U121" s="59"/>
      <c r="V121" s="22">
        <v>11.4</v>
      </c>
      <c r="W121" s="23">
        <f t="shared" si="84"/>
        <v>63.0</v>
      </c>
      <c r="X121" s="22"/>
      <c r="Y121" s="24">
        <v>63.0</v>
      </c>
      <c r="Z121" s="25"/>
      <c r="AA121" s="22">
        <v>10.0</v>
      </c>
      <c r="AB121" s="22"/>
      <c r="AC121" s="22"/>
      <c r="AD121" s="22"/>
      <c r="AE121" s="22">
        <f t="shared" si="85"/>
        <v>0.0</v>
      </c>
      <c r="AF121" s="22"/>
      <c r="AG121" s="22"/>
      <c r="AH121" s="22"/>
      <c r="AI121" s="22"/>
      <c r="AJ121" s="23">
        <f t="shared" si="86"/>
        <v>14.3</v>
      </c>
      <c r="AK121" s="22">
        <v>0.5</v>
      </c>
      <c r="AL121" s="22"/>
      <c r="AM121" s="22">
        <v>5.0</v>
      </c>
      <c r="AN121" s="22"/>
      <c r="AO121" s="22">
        <v>4.0</v>
      </c>
      <c r="AP121" s="22"/>
      <c r="AQ121" s="22"/>
      <c r="AR121" s="22">
        <v>4.8</v>
      </c>
      <c r="AS121" s="22"/>
      <c r="AT121" s="22">
        <v>20.4</v>
      </c>
    </row>
    <row r="122" spans="8:8" s="20" ht="29.1" customFormat="1" customHeight="1">
      <c r="A122" s="28" t="s">
        <v>146</v>
      </c>
      <c r="B122" s="22">
        <f t="shared" si="82"/>
        <v>372.6</v>
      </c>
      <c r="C122" s="22">
        <f t="shared" si="87"/>
        <v>201.5</v>
      </c>
      <c r="D122" s="27">
        <v>1.5</v>
      </c>
      <c r="E122" s="22"/>
      <c r="F122" s="22"/>
      <c r="G122" s="22"/>
      <c r="H122" s="22"/>
      <c r="I122" s="22"/>
      <c r="J122" s="22">
        <v>200.0</v>
      </c>
      <c r="K122" s="22"/>
      <c r="L122" s="22"/>
      <c r="M122" s="22"/>
      <c r="N122" s="22">
        <f t="shared" si="83"/>
        <v>50.1</v>
      </c>
      <c r="O122" s="22">
        <v>18.1</v>
      </c>
      <c r="P122" s="53">
        <v>4.5</v>
      </c>
      <c r="Q122" s="53">
        <v>10.0</v>
      </c>
      <c r="R122" s="54"/>
      <c r="S122" s="58">
        <v>2.6</v>
      </c>
      <c r="T122" s="54"/>
      <c r="U122" s="55">
        <v>1.0</v>
      </c>
      <c r="V122" s="22">
        <v>32.0</v>
      </c>
      <c r="W122" s="23">
        <f t="shared" si="84"/>
        <v>40.0</v>
      </c>
      <c r="X122" s="22"/>
      <c r="Y122" s="24">
        <v>40.0</v>
      </c>
      <c r="Z122" s="25">
        <v>20.0</v>
      </c>
      <c r="AA122" s="22"/>
      <c r="AB122" s="22">
        <v>60.0</v>
      </c>
      <c r="AC122" s="22"/>
      <c r="AD122" s="22"/>
      <c r="AE122" s="22">
        <f t="shared" si="85"/>
        <v>0.0</v>
      </c>
      <c r="AF122" s="22"/>
      <c r="AG122" s="22"/>
      <c r="AH122" s="22"/>
      <c r="AI122" s="22"/>
      <c r="AJ122" s="23">
        <f t="shared" si="86"/>
        <v>1.0</v>
      </c>
      <c r="AK122" s="22">
        <v>0.5</v>
      </c>
      <c r="AL122" s="22"/>
      <c r="AM122" s="22"/>
      <c r="AN122" s="22"/>
      <c r="AO122" s="22"/>
      <c r="AP122" s="22"/>
      <c r="AQ122" s="22"/>
      <c r="AR122" s="22">
        <v>0.5</v>
      </c>
      <c r="AS122" s="22"/>
      <c r="AT122" s="22"/>
    </row>
    <row r="123" spans="8:8" s="15" ht="29.1" customFormat="1" customHeight="1">
      <c r="A123" s="16" t="s">
        <v>147</v>
      </c>
      <c r="B123" s="19">
        <f t="shared" si="82"/>
        <v>778.35</v>
      </c>
      <c r="C123" s="19">
        <f t="shared" si="87"/>
        <v>435.8</v>
      </c>
      <c r="D123" s="17">
        <f t="shared" si="168" ref="D123:M123">SUM(D124:D126)</f>
        <v>1.5</v>
      </c>
      <c r="E123" s="17">
        <f t="shared" si="168"/>
        <v>0.0</v>
      </c>
      <c r="F123" s="17">
        <f t="shared" si="168"/>
        <v>0.0</v>
      </c>
      <c r="G123" s="17">
        <f t="shared" si="168"/>
        <v>0.0</v>
      </c>
      <c r="H123" s="17">
        <f t="shared" si="168"/>
        <v>60.0</v>
      </c>
      <c r="I123" s="17">
        <f t="shared" si="168"/>
        <v>24.3</v>
      </c>
      <c r="J123" s="17">
        <f t="shared" si="168"/>
        <v>350.0</v>
      </c>
      <c r="K123" s="17">
        <f t="shared" si="168"/>
        <v>0.0</v>
      </c>
      <c r="L123" s="17">
        <f t="shared" si="168"/>
        <v>0.0</v>
      </c>
      <c r="M123" s="17">
        <f t="shared" si="168"/>
        <v>0.0</v>
      </c>
      <c r="N123" s="19">
        <f t="shared" si="83"/>
        <v>128.2</v>
      </c>
      <c r="O123" s="17">
        <f>SUM(O124:O126)</f>
        <v>54.7</v>
      </c>
      <c r="P123" s="56">
        <f t="shared" si="169" ref="P123:Y123">SUM(P124:P126)</f>
        <v>23.3</v>
      </c>
      <c r="Q123" s="56">
        <f t="shared" si="169"/>
        <v>26.0</v>
      </c>
      <c r="R123" s="56">
        <f t="shared" si="169"/>
        <v>0.0</v>
      </c>
      <c r="S123" s="56">
        <f t="shared" si="169"/>
        <v>5.4</v>
      </c>
      <c r="T123" s="56">
        <f t="shared" si="169"/>
        <v>0.0</v>
      </c>
      <c r="U123" s="57">
        <f t="shared" si="169"/>
        <v>0.0</v>
      </c>
      <c r="V123" s="17">
        <f t="shared" si="169"/>
        <v>73.5</v>
      </c>
      <c r="W123" s="17">
        <f t="shared" si="84"/>
        <v>159.0</v>
      </c>
      <c r="X123" s="17">
        <f t="shared" si="170" ref="W123:AD123">SUM(X124:X126)</f>
        <v>0.0</v>
      </c>
      <c r="Y123" s="17">
        <f t="shared" si="170"/>
        <v>159.0</v>
      </c>
      <c r="Z123" s="18">
        <f t="shared" si="170"/>
        <v>20.0</v>
      </c>
      <c r="AA123" s="17">
        <f t="shared" si="170"/>
        <v>10.0</v>
      </c>
      <c r="AB123" s="17">
        <f t="shared" si="170"/>
        <v>0.0</v>
      </c>
      <c r="AC123" s="17">
        <f t="shared" si="170"/>
        <v>0.0</v>
      </c>
      <c r="AD123" s="17">
        <f t="shared" si="170"/>
        <v>0.0</v>
      </c>
      <c r="AE123" s="19">
        <f t="shared" si="85"/>
        <v>0.0</v>
      </c>
      <c r="AF123" s="17">
        <f t="shared" si="171" ref="AF123:AI123">SUM(AF124:AF126)</f>
        <v>0.0</v>
      </c>
      <c r="AG123" s="17">
        <f t="shared" si="171"/>
        <v>0.0</v>
      </c>
      <c r="AH123" s="17">
        <f t="shared" si="171"/>
        <v>0.0</v>
      </c>
      <c r="AI123" s="17">
        <f t="shared" si="171"/>
        <v>0.0</v>
      </c>
      <c r="AJ123" s="17">
        <f t="shared" si="86"/>
        <v>15.350000000000001</v>
      </c>
      <c r="AK123" s="17">
        <f t="shared" si="172" ref="AK123:AT123">SUM(AK124:AK126)</f>
        <v>1.5</v>
      </c>
      <c r="AL123" s="17">
        <f t="shared" si="172"/>
        <v>2.3</v>
      </c>
      <c r="AM123" s="17">
        <f t="shared" si="172"/>
        <v>0.0</v>
      </c>
      <c r="AN123" s="17">
        <f t="shared" si="172"/>
        <v>1.9</v>
      </c>
      <c r="AO123" s="17">
        <f t="shared" si="172"/>
        <v>0.0</v>
      </c>
      <c r="AP123" s="17">
        <f t="shared" si="172"/>
        <v>0.0</v>
      </c>
      <c r="AQ123" s="17">
        <f t="shared" si="172"/>
        <v>0.0</v>
      </c>
      <c r="AR123" s="17">
        <f t="shared" si="172"/>
        <v>6.950000000000001</v>
      </c>
      <c r="AS123" s="17">
        <f t="shared" si="172"/>
        <v>2.7</v>
      </c>
      <c r="AT123" s="17">
        <f t="shared" si="172"/>
        <v>10.0</v>
      </c>
    </row>
    <row r="124" spans="8:8" s="20" ht="29.1" customFormat="1" customHeight="1">
      <c r="A124" s="21" t="s">
        <v>148</v>
      </c>
      <c r="B124" s="22">
        <f t="shared" si="82"/>
        <v>436.7</v>
      </c>
      <c r="C124" s="22">
        <f t="shared" si="87"/>
        <v>310.0</v>
      </c>
      <c r="D124" s="22"/>
      <c r="E124" s="22"/>
      <c r="F124" s="22"/>
      <c r="G124" s="22"/>
      <c r="H124" s="22">
        <v>60.0</v>
      </c>
      <c r="I124" s="22"/>
      <c r="J124" s="22">
        <v>250.0</v>
      </c>
      <c r="K124" s="22"/>
      <c r="L124" s="22"/>
      <c r="M124" s="22"/>
      <c r="N124" s="22">
        <f t="shared" si="83"/>
        <v>78.6</v>
      </c>
      <c r="O124" s="22">
        <v>17.6</v>
      </c>
      <c r="P124" s="53">
        <v>4.5</v>
      </c>
      <c r="Q124" s="53">
        <v>12.0</v>
      </c>
      <c r="R124" s="54"/>
      <c r="S124" s="58">
        <v>1.1</v>
      </c>
      <c r="T124" s="54"/>
      <c r="U124" s="59"/>
      <c r="V124" s="22">
        <f>41+20</f>
        <v>61.0</v>
      </c>
      <c r="W124" s="23">
        <f t="shared" si="84"/>
        <v>33.0</v>
      </c>
      <c r="X124" s="22"/>
      <c r="Y124" s="24">
        <v>33.0</v>
      </c>
      <c r="Z124" s="25"/>
      <c r="AA124" s="22">
        <v>10.0</v>
      </c>
      <c r="AB124" s="22"/>
      <c r="AC124" s="22"/>
      <c r="AD124" s="22"/>
      <c r="AE124" s="22">
        <f t="shared" si="85"/>
        <v>0.0</v>
      </c>
      <c r="AF124" s="22"/>
      <c r="AG124" s="22"/>
      <c r="AH124" s="22"/>
      <c r="AI124" s="22"/>
      <c r="AJ124" s="23">
        <f t="shared" si="86"/>
        <v>5.1</v>
      </c>
      <c r="AK124" s="22">
        <v>0.5</v>
      </c>
      <c r="AL124" s="22">
        <v>2.3</v>
      </c>
      <c r="AM124" s="22"/>
      <c r="AN124" s="22">
        <v>1.9</v>
      </c>
      <c r="AO124" s="22"/>
      <c r="AP124" s="22"/>
      <c r="AQ124" s="22"/>
      <c r="AR124" s="22">
        <v>0.4</v>
      </c>
      <c r="AS124" s="22"/>
      <c r="AT124" s="22"/>
    </row>
    <row r="125" spans="8:8" s="20" ht="29.1" customFormat="1" customHeight="1">
      <c r="A125" s="28" t="s">
        <v>149</v>
      </c>
      <c r="B125" s="22">
        <f t="shared" si="82"/>
        <v>103.05</v>
      </c>
      <c r="C125" s="22">
        <f t="shared" si="87"/>
        <v>24.3</v>
      </c>
      <c r="D125" s="22"/>
      <c r="E125" s="22"/>
      <c r="F125" s="22"/>
      <c r="G125" s="22"/>
      <c r="H125" s="22"/>
      <c r="I125" s="22">
        <v>24.3</v>
      </c>
      <c r="J125" s="22"/>
      <c r="K125" s="22"/>
      <c r="L125" s="22"/>
      <c r="M125" s="22"/>
      <c r="N125" s="22">
        <f t="shared" si="83"/>
        <v>14.3</v>
      </c>
      <c r="O125" s="22">
        <v>14.3</v>
      </c>
      <c r="P125" s="53">
        <v>4.5</v>
      </c>
      <c r="Q125" s="53">
        <v>8.0</v>
      </c>
      <c r="R125" s="54"/>
      <c r="S125" s="58">
        <v>1.8</v>
      </c>
      <c r="T125" s="54"/>
      <c r="U125" s="59"/>
      <c r="V125" s="22"/>
      <c r="W125" s="23">
        <f t="shared" si="84"/>
        <v>49.0</v>
      </c>
      <c r="X125" s="22"/>
      <c r="Y125" s="24">
        <v>49.0</v>
      </c>
      <c r="Z125" s="25"/>
      <c r="AA125" s="22"/>
      <c r="AB125" s="22"/>
      <c r="AC125" s="22"/>
      <c r="AD125" s="22"/>
      <c r="AE125" s="22">
        <f t="shared" si="85"/>
        <v>0.0</v>
      </c>
      <c r="AF125" s="22"/>
      <c r="AG125" s="22"/>
      <c r="AH125" s="22"/>
      <c r="AI125" s="22"/>
      <c r="AJ125" s="23">
        <f t="shared" si="86"/>
        <v>5.45</v>
      </c>
      <c r="AK125" s="22">
        <v>0.5</v>
      </c>
      <c r="AL125" s="22"/>
      <c r="AM125" s="22"/>
      <c r="AN125" s="22"/>
      <c r="AO125" s="22"/>
      <c r="AP125" s="22"/>
      <c r="AQ125" s="22"/>
      <c r="AR125" s="22">
        <v>4.95</v>
      </c>
      <c r="AS125" s="22"/>
      <c r="AT125" s="22">
        <v>10.0</v>
      </c>
    </row>
    <row r="126" spans="8:8" s="20" ht="29.1" customFormat="1" customHeight="1">
      <c r="A126" s="21" t="s">
        <v>150</v>
      </c>
      <c r="B126" s="22">
        <f t="shared" si="82"/>
        <v>238.6</v>
      </c>
      <c r="C126" s="22">
        <f t="shared" si="87"/>
        <v>101.5</v>
      </c>
      <c r="D126" s="27">
        <v>1.5</v>
      </c>
      <c r="E126" s="22"/>
      <c r="F126" s="22"/>
      <c r="G126" s="22"/>
      <c r="H126" s="22"/>
      <c r="I126" s="22"/>
      <c r="J126" s="22">
        <v>100.0</v>
      </c>
      <c r="K126" s="22"/>
      <c r="L126" s="22"/>
      <c r="M126" s="22"/>
      <c r="N126" s="22">
        <f t="shared" si="83"/>
        <v>35.3</v>
      </c>
      <c r="O126" s="22">
        <v>22.8</v>
      </c>
      <c r="P126" s="53">
        <v>14.3</v>
      </c>
      <c r="Q126" s="53">
        <v>6.0</v>
      </c>
      <c r="R126" s="54"/>
      <c r="S126" s="58">
        <v>2.5</v>
      </c>
      <c r="T126" s="54"/>
      <c r="U126" s="59"/>
      <c r="V126" s="22">
        <v>12.5</v>
      </c>
      <c r="W126" s="23">
        <f t="shared" si="84"/>
        <v>77.0</v>
      </c>
      <c r="X126" s="22"/>
      <c r="Y126" s="24">
        <v>77.0</v>
      </c>
      <c r="Z126" s="25">
        <v>20.0</v>
      </c>
      <c r="AA126" s="22"/>
      <c r="AB126" s="22"/>
      <c r="AC126" s="22"/>
      <c r="AD126" s="22"/>
      <c r="AE126" s="22">
        <f t="shared" si="85"/>
        <v>0.0</v>
      </c>
      <c r="AF126" s="22"/>
      <c r="AG126" s="22"/>
      <c r="AH126" s="22"/>
      <c r="AI126" s="22"/>
      <c r="AJ126" s="23">
        <f t="shared" si="86"/>
        <v>4.800000000000001</v>
      </c>
      <c r="AK126" s="22">
        <v>0.5</v>
      </c>
      <c r="AL126" s="22"/>
      <c r="AM126" s="22"/>
      <c r="AN126" s="22"/>
      <c r="AO126" s="22"/>
      <c r="AP126" s="22"/>
      <c r="AQ126" s="22"/>
      <c r="AR126" s="22">
        <v>1.6</v>
      </c>
      <c r="AS126" s="22">
        <v>2.7</v>
      </c>
      <c r="AT126" s="22"/>
    </row>
    <row r="127" spans="8:8" s="15" ht="29.1" customFormat="1" customHeight="1">
      <c r="A127" s="16" t="s">
        <v>151</v>
      </c>
      <c r="B127" s="19">
        <f t="shared" si="82"/>
        <v>5135.77</v>
      </c>
      <c r="C127" s="19">
        <f t="shared" si="87"/>
        <v>2315.18</v>
      </c>
      <c r="D127" s="17">
        <f t="shared" si="173" ref="D127:M127">D128+D129+D132</f>
        <v>200.0</v>
      </c>
      <c r="E127" s="17">
        <f t="shared" si="173"/>
        <v>450.0</v>
      </c>
      <c r="F127" s="17">
        <f t="shared" si="173"/>
        <v>430.0</v>
      </c>
      <c r="G127" s="17">
        <f t="shared" si="173"/>
        <v>400.0</v>
      </c>
      <c r="H127" s="17">
        <f t="shared" si="173"/>
        <v>502.0</v>
      </c>
      <c r="I127" s="17">
        <f t="shared" si="173"/>
        <v>188.17999999999998</v>
      </c>
      <c r="J127" s="17">
        <f t="shared" si="173"/>
        <v>100.0</v>
      </c>
      <c r="K127" s="17">
        <f t="shared" si="173"/>
        <v>0.0</v>
      </c>
      <c r="L127" s="17">
        <f t="shared" si="173"/>
        <v>45.0</v>
      </c>
      <c r="M127" s="17">
        <f t="shared" si="173"/>
        <v>0.0</v>
      </c>
      <c r="N127" s="19">
        <f t="shared" si="83"/>
        <v>770.35</v>
      </c>
      <c r="O127" s="17">
        <f>O128+O129+O132</f>
        <v>686.25</v>
      </c>
      <c r="P127" s="56">
        <f t="shared" si="174" ref="P127:Y127">P128+P129+P132</f>
        <v>383.15</v>
      </c>
      <c r="Q127" s="56">
        <f t="shared" si="174"/>
        <v>88.0</v>
      </c>
      <c r="R127" s="56">
        <f t="shared" si="174"/>
        <v>140.0</v>
      </c>
      <c r="S127" s="56">
        <f t="shared" si="174"/>
        <v>54.1</v>
      </c>
      <c r="T127" s="56">
        <f t="shared" si="174"/>
        <v>9.0</v>
      </c>
      <c r="U127" s="57">
        <f t="shared" si="174"/>
        <v>12.0</v>
      </c>
      <c r="V127" s="17">
        <f t="shared" si="174"/>
        <v>84.1</v>
      </c>
      <c r="W127" s="17">
        <f t="shared" si="84"/>
        <v>819.0</v>
      </c>
      <c r="X127" s="17">
        <f t="shared" si="175" ref="W127:AD127">X128+X129+X132</f>
        <v>80.0</v>
      </c>
      <c r="Y127" s="17">
        <f t="shared" si="175"/>
        <v>739.0</v>
      </c>
      <c r="Z127" s="18">
        <f t="shared" si="175"/>
        <v>90.0</v>
      </c>
      <c r="AA127" s="17">
        <f t="shared" si="175"/>
        <v>95.0</v>
      </c>
      <c r="AB127" s="17">
        <f t="shared" si="175"/>
        <v>0.0</v>
      </c>
      <c r="AC127" s="17">
        <f t="shared" si="175"/>
        <v>50.0</v>
      </c>
      <c r="AD127" s="17">
        <f t="shared" si="175"/>
        <v>639.96</v>
      </c>
      <c r="AE127" s="19">
        <f t="shared" si="85"/>
        <v>230.0</v>
      </c>
      <c r="AF127" s="17">
        <f t="shared" si="176" ref="AF127:AI127">AF128+AF129+AF132</f>
        <v>0.0</v>
      </c>
      <c r="AG127" s="17">
        <f t="shared" si="176"/>
        <v>180.0</v>
      </c>
      <c r="AH127" s="17">
        <f t="shared" si="176"/>
        <v>0.0</v>
      </c>
      <c r="AI127" s="17">
        <f t="shared" si="176"/>
        <v>50.0</v>
      </c>
      <c r="AJ127" s="17">
        <f t="shared" si="86"/>
        <v>86.28</v>
      </c>
      <c r="AK127" s="17">
        <f t="shared" si="177" ref="AK127:AT127">AK128+AK129+AK132</f>
        <v>6.3999999999999995</v>
      </c>
      <c r="AL127" s="17">
        <f t="shared" si="177"/>
        <v>2.3</v>
      </c>
      <c r="AM127" s="17">
        <f t="shared" si="177"/>
        <v>9.0</v>
      </c>
      <c r="AN127" s="17">
        <f t="shared" si="177"/>
        <v>1.9</v>
      </c>
      <c r="AO127" s="17">
        <f t="shared" si="177"/>
        <v>8.0</v>
      </c>
      <c r="AP127" s="17">
        <f t="shared" si="177"/>
        <v>9.5</v>
      </c>
      <c r="AQ127" s="17">
        <f t="shared" si="177"/>
        <v>20.0</v>
      </c>
      <c r="AR127" s="17">
        <f t="shared" si="177"/>
        <v>21.08</v>
      </c>
      <c r="AS127" s="17">
        <f t="shared" si="177"/>
        <v>8.100000000000001</v>
      </c>
      <c r="AT127" s="17">
        <f t="shared" si="177"/>
        <v>40.0</v>
      </c>
    </row>
    <row r="128" spans="8:8" s="20" ht="29.1" customFormat="1" customHeight="1">
      <c r="A128" s="21" t="s">
        <v>152</v>
      </c>
      <c r="B128" s="22">
        <f t="shared" si="82"/>
        <v>747.88</v>
      </c>
      <c r="C128" s="22">
        <f t="shared" si="87"/>
        <v>240.0</v>
      </c>
      <c r="D128" s="22"/>
      <c r="E128" s="22"/>
      <c r="F128" s="22">
        <v>160.0</v>
      </c>
      <c r="G128" s="22"/>
      <c r="H128" s="22">
        <v>35.0</v>
      </c>
      <c r="I128" s="22"/>
      <c r="J128" s="22"/>
      <c r="K128" s="22"/>
      <c r="L128" s="22">
        <v>45.0</v>
      </c>
      <c r="M128" s="22"/>
      <c r="N128" s="22">
        <f t="shared" si="83"/>
        <v>360.38</v>
      </c>
      <c r="O128" s="22">
        <v>360.38</v>
      </c>
      <c r="P128" s="53">
        <v>199.38</v>
      </c>
      <c r="Q128" s="54"/>
      <c r="R128" s="53">
        <v>140.0</v>
      </c>
      <c r="S128" s="54"/>
      <c r="T128" s="53">
        <v>9.0</v>
      </c>
      <c r="U128" s="55">
        <v>12.0</v>
      </c>
      <c r="V128" s="22"/>
      <c r="W128" s="23">
        <f t="shared" si="84"/>
        <v>84.0</v>
      </c>
      <c r="X128" s="22"/>
      <c r="Y128" s="24">
        <v>84.0</v>
      </c>
      <c r="Z128" s="25"/>
      <c r="AA128" s="22">
        <f>15+10+10</f>
        <v>35.0</v>
      </c>
      <c r="AB128" s="22"/>
      <c r="AC128" s="22"/>
      <c r="AD128" s="22"/>
      <c r="AE128" s="22">
        <f t="shared" si="85"/>
        <v>0.0</v>
      </c>
      <c r="AF128" s="22"/>
      <c r="AG128" s="22"/>
      <c r="AH128" s="22"/>
      <c r="AI128" s="22"/>
      <c r="AJ128" s="23">
        <f t="shared" si="86"/>
        <v>28.5</v>
      </c>
      <c r="AK128" s="22">
        <v>1.0</v>
      </c>
      <c r="AL128" s="22"/>
      <c r="AM128" s="22">
        <v>4.0</v>
      </c>
      <c r="AN128" s="22"/>
      <c r="AO128" s="22"/>
      <c r="AP128" s="22">
        <v>3.5</v>
      </c>
      <c r="AQ128" s="22">
        <v>20.0</v>
      </c>
      <c r="AR128" s="22"/>
      <c r="AS128" s="22"/>
      <c r="AT128" s="22"/>
    </row>
    <row r="129" spans="8:8" s="15" ht="29.1" customFormat="1" customHeight="1">
      <c r="A129" s="16" t="s">
        <v>153</v>
      </c>
      <c r="B129" s="19">
        <f t="shared" si="82"/>
        <v>1079.37</v>
      </c>
      <c r="C129" s="19">
        <f t="shared" si="87"/>
        <v>275.51</v>
      </c>
      <c r="D129" s="17">
        <f t="shared" si="178" ref="D129:M129">SUM(D130:D131)</f>
        <v>18.0</v>
      </c>
      <c r="E129" s="17">
        <f t="shared" si="178"/>
        <v>0.0</v>
      </c>
      <c r="F129" s="17">
        <f t="shared" si="178"/>
        <v>210.0</v>
      </c>
      <c r="G129" s="17">
        <f t="shared" si="178"/>
        <v>0.0</v>
      </c>
      <c r="H129" s="17">
        <f t="shared" si="178"/>
        <v>0.0</v>
      </c>
      <c r="I129" s="17">
        <f t="shared" si="178"/>
        <v>47.51</v>
      </c>
      <c r="J129" s="17">
        <f t="shared" si="178"/>
        <v>0.0</v>
      </c>
      <c r="K129" s="17">
        <f t="shared" si="178"/>
        <v>0.0</v>
      </c>
      <c r="L129" s="17">
        <f t="shared" si="178"/>
        <v>0.0</v>
      </c>
      <c r="M129" s="17">
        <f t="shared" si="178"/>
        <v>0.0</v>
      </c>
      <c r="N129" s="19">
        <f t="shared" si="83"/>
        <v>63.669999999999995</v>
      </c>
      <c r="O129" s="17">
        <f>SUM(O130:O131)</f>
        <v>58.370000000000005</v>
      </c>
      <c r="P129" s="56">
        <f t="shared" si="179" ref="P129:Y129">SUM(P130:P131)</f>
        <v>32.37</v>
      </c>
      <c r="Q129" s="56">
        <f t="shared" si="179"/>
        <v>18.0</v>
      </c>
      <c r="R129" s="56">
        <f t="shared" si="179"/>
        <v>0.0</v>
      </c>
      <c r="S129" s="56">
        <f t="shared" si="179"/>
        <v>8.0</v>
      </c>
      <c r="T129" s="56">
        <f t="shared" si="179"/>
        <v>0.0</v>
      </c>
      <c r="U129" s="57">
        <f t="shared" si="179"/>
        <v>0.0</v>
      </c>
      <c r="V129" s="17">
        <f t="shared" si="179"/>
        <v>5.3</v>
      </c>
      <c r="W129" s="17">
        <f t="shared" si="84"/>
        <v>199.0</v>
      </c>
      <c r="X129" s="17">
        <f t="shared" si="180" ref="W129:AD129">SUM(X130:X131)</f>
        <v>20.0</v>
      </c>
      <c r="Y129" s="17">
        <f t="shared" si="180"/>
        <v>179.0</v>
      </c>
      <c r="Z129" s="18">
        <f t="shared" si="180"/>
        <v>20.0</v>
      </c>
      <c r="AA129" s="17">
        <f t="shared" si="180"/>
        <v>0.0</v>
      </c>
      <c r="AB129" s="17">
        <f t="shared" si="180"/>
        <v>0.0</v>
      </c>
      <c r="AC129" s="17">
        <f t="shared" si="180"/>
        <v>0.0</v>
      </c>
      <c r="AD129" s="17">
        <f t="shared" si="180"/>
        <v>357.19</v>
      </c>
      <c r="AE129" s="19">
        <f t="shared" si="85"/>
        <v>150.0</v>
      </c>
      <c r="AF129" s="17">
        <f t="shared" si="181" ref="AF129:AI129">SUM(AF130:AF131)</f>
        <v>0.0</v>
      </c>
      <c r="AG129" s="17">
        <f t="shared" si="181"/>
        <v>100.0</v>
      </c>
      <c r="AH129" s="17">
        <f t="shared" si="181"/>
        <v>0.0</v>
      </c>
      <c r="AI129" s="17">
        <f t="shared" si="181"/>
        <v>50.0</v>
      </c>
      <c r="AJ129" s="17">
        <f t="shared" si="86"/>
        <v>14.0</v>
      </c>
      <c r="AK129" s="17">
        <f t="shared" si="182" ref="AK129:AT129">SUM(AK130:AK131)</f>
        <v>0.8</v>
      </c>
      <c r="AL129" s="17">
        <f t="shared" si="182"/>
        <v>0.0</v>
      </c>
      <c r="AM129" s="17">
        <f t="shared" si="182"/>
        <v>0.0</v>
      </c>
      <c r="AN129" s="17">
        <f t="shared" si="182"/>
        <v>0.0</v>
      </c>
      <c r="AO129" s="17">
        <f t="shared" si="182"/>
        <v>0.0</v>
      </c>
      <c r="AP129" s="17">
        <f t="shared" si="182"/>
        <v>4.0</v>
      </c>
      <c r="AQ129" s="17">
        <f t="shared" si="182"/>
        <v>0.0</v>
      </c>
      <c r="AR129" s="17">
        <f t="shared" si="182"/>
        <v>6.5</v>
      </c>
      <c r="AS129" s="17">
        <f t="shared" si="182"/>
        <v>2.7</v>
      </c>
      <c r="AT129" s="17">
        <f t="shared" si="182"/>
        <v>0.0</v>
      </c>
    </row>
    <row r="130" spans="8:8" s="20" ht="29.1" customFormat="1" customHeight="1">
      <c r="A130" s="21" t="s">
        <v>154</v>
      </c>
      <c r="B130" s="22">
        <f t="shared" si="82"/>
        <v>337.07</v>
      </c>
      <c r="C130" s="22">
        <f t="shared" si="87"/>
        <v>39.0</v>
      </c>
      <c r="D130" s="27">
        <v>9.0</v>
      </c>
      <c r="E130" s="22"/>
      <c r="F130" s="22">
        <v>30.0</v>
      </c>
      <c r="G130" s="22"/>
      <c r="H130" s="22"/>
      <c r="I130" s="22"/>
      <c r="J130" s="22"/>
      <c r="K130" s="22"/>
      <c r="L130" s="22"/>
      <c r="M130" s="22"/>
      <c r="N130" s="22">
        <f t="shared" si="83"/>
        <v>28.25</v>
      </c>
      <c r="O130" s="22">
        <v>22.95</v>
      </c>
      <c r="P130" s="53">
        <v>11.35</v>
      </c>
      <c r="Q130" s="53">
        <v>8.0</v>
      </c>
      <c r="R130" s="54"/>
      <c r="S130" s="58">
        <v>3.6</v>
      </c>
      <c r="T130" s="54"/>
      <c r="U130" s="59"/>
      <c r="V130" s="22">
        <v>5.3</v>
      </c>
      <c r="W130" s="23">
        <f t="shared" si="84"/>
        <v>83.0</v>
      </c>
      <c r="X130" s="22">
        <v>20.0</v>
      </c>
      <c r="Y130" s="24">
        <v>63.0</v>
      </c>
      <c r="Z130" s="25">
        <v>20.0</v>
      </c>
      <c r="AA130" s="22"/>
      <c r="AB130" s="22"/>
      <c r="AC130" s="22"/>
      <c r="AD130" s="22">
        <v>107.22</v>
      </c>
      <c r="AE130" s="22">
        <f t="shared" si="85"/>
        <v>50.0</v>
      </c>
      <c r="AF130" s="22"/>
      <c r="AG130" s="22"/>
      <c r="AH130" s="22"/>
      <c r="AI130" s="22">
        <v>50.0</v>
      </c>
      <c r="AJ130" s="23">
        <f t="shared" si="86"/>
        <v>9.6</v>
      </c>
      <c r="AK130" s="22">
        <v>0.3</v>
      </c>
      <c r="AL130" s="22"/>
      <c r="AM130" s="22"/>
      <c r="AN130" s="22"/>
      <c r="AO130" s="22"/>
      <c r="AP130" s="22">
        <v>2.0</v>
      </c>
      <c r="AQ130" s="22"/>
      <c r="AR130" s="22">
        <v>4.6</v>
      </c>
      <c r="AS130" s="22">
        <v>2.7</v>
      </c>
      <c r="AT130" s="22"/>
    </row>
    <row r="131" spans="8:8" s="20" ht="29.1" customFormat="1" customHeight="1">
      <c r="A131" s="21" t="s">
        <v>155</v>
      </c>
      <c r="B131" s="22">
        <f t="shared" si="82"/>
        <v>742.3</v>
      </c>
      <c r="C131" s="22">
        <f t="shared" si="87"/>
        <v>236.51</v>
      </c>
      <c r="D131" s="27">
        <v>9.0</v>
      </c>
      <c r="E131" s="22"/>
      <c r="F131" s="22">
        <v>180.0</v>
      </c>
      <c r="G131" s="22"/>
      <c r="H131" s="22"/>
      <c r="I131" s="22">
        <v>47.51</v>
      </c>
      <c r="J131" s="22"/>
      <c r="K131" s="22"/>
      <c r="L131" s="22"/>
      <c r="M131" s="22"/>
      <c r="N131" s="22">
        <f t="shared" si="83"/>
        <v>35.42</v>
      </c>
      <c r="O131" s="22">
        <v>35.42</v>
      </c>
      <c r="P131" s="53">
        <v>21.02</v>
      </c>
      <c r="Q131" s="53">
        <v>10.0</v>
      </c>
      <c r="R131" s="54"/>
      <c r="S131" s="58">
        <v>4.4</v>
      </c>
      <c r="T131" s="54"/>
      <c r="U131" s="59"/>
      <c r="V131" s="22"/>
      <c r="W131" s="23">
        <f t="shared" si="84"/>
        <v>116.0</v>
      </c>
      <c r="X131" s="22"/>
      <c r="Y131" s="24">
        <v>116.0</v>
      </c>
      <c r="Z131" s="25"/>
      <c r="AA131" s="22"/>
      <c r="AB131" s="22"/>
      <c r="AC131" s="22"/>
      <c r="AD131" s="22">
        <v>249.97</v>
      </c>
      <c r="AE131" s="22">
        <f t="shared" si="85"/>
        <v>100.0</v>
      </c>
      <c r="AF131" s="22"/>
      <c r="AG131" s="22">
        <v>100.0</v>
      </c>
      <c r="AH131" s="22"/>
      <c r="AI131" s="22"/>
      <c r="AJ131" s="23">
        <f t="shared" si="86"/>
        <v>4.4</v>
      </c>
      <c r="AK131" s="22">
        <v>0.5</v>
      </c>
      <c r="AL131" s="22"/>
      <c r="AM131" s="22"/>
      <c r="AN131" s="22"/>
      <c r="AO131" s="22"/>
      <c r="AP131" s="22">
        <v>2.0</v>
      </c>
      <c r="AQ131" s="22"/>
      <c r="AR131" s="22">
        <v>1.9</v>
      </c>
      <c r="AS131" s="22"/>
      <c r="AT131" s="22"/>
    </row>
    <row r="132" spans="8:8" s="15" ht="29.1" customFormat="1" customHeight="1">
      <c r="A132" s="16" t="s">
        <v>156</v>
      </c>
      <c r="B132" s="19">
        <f t="shared" si="82"/>
        <v>3308.52</v>
      </c>
      <c r="C132" s="19">
        <f t="shared" si="87"/>
        <v>1799.67</v>
      </c>
      <c r="D132" s="17">
        <f t="shared" si="183" ref="D132:M132">SUM(D133:D142)</f>
        <v>182.0</v>
      </c>
      <c r="E132" s="17">
        <f t="shared" si="183"/>
        <v>450.0</v>
      </c>
      <c r="F132" s="17">
        <f t="shared" si="183"/>
        <v>60.0</v>
      </c>
      <c r="G132" s="17">
        <f t="shared" si="183"/>
        <v>400.0</v>
      </c>
      <c r="H132" s="17">
        <f t="shared" si="183"/>
        <v>467.0</v>
      </c>
      <c r="I132" s="17">
        <f t="shared" si="183"/>
        <v>140.67000000000002</v>
      </c>
      <c r="J132" s="17">
        <f t="shared" si="183"/>
        <v>100.0</v>
      </c>
      <c r="K132" s="17">
        <f t="shared" si="183"/>
        <v>0.0</v>
      </c>
      <c r="L132" s="17">
        <f t="shared" si="183"/>
        <v>0.0</v>
      </c>
      <c r="M132" s="17">
        <f t="shared" si="183"/>
        <v>0.0</v>
      </c>
      <c r="N132" s="19">
        <f t="shared" si="83"/>
        <v>346.3</v>
      </c>
      <c r="O132" s="17">
        <f>SUM(O133:O142)</f>
        <v>267.5</v>
      </c>
      <c r="P132" s="56">
        <f t="shared" si="184" ref="P132:Y132">SUM(P133:P142)</f>
        <v>151.4</v>
      </c>
      <c r="Q132" s="56">
        <f t="shared" si="184"/>
        <v>70.0</v>
      </c>
      <c r="R132" s="56">
        <f t="shared" si="184"/>
        <v>0.0</v>
      </c>
      <c r="S132" s="56">
        <f t="shared" si="184"/>
        <v>46.1</v>
      </c>
      <c r="T132" s="56">
        <f t="shared" si="184"/>
        <v>0.0</v>
      </c>
      <c r="U132" s="57">
        <f t="shared" si="184"/>
        <v>0.0</v>
      </c>
      <c r="V132" s="17">
        <f t="shared" si="184"/>
        <v>78.8</v>
      </c>
      <c r="W132" s="17">
        <f t="shared" si="84"/>
        <v>536.0</v>
      </c>
      <c r="X132" s="17">
        <f t="shared" si="185" ref="W132:AD132">SUM(X133:X142)</f>
        <v>60.0</v>
      </c>
      <c r="Y132" s="17">
        <f t="shared" si="185"/>
        <v>476.0</v>
      </c>
      <c r="Z132" s="18">
        <f t="shared" si="185"/>
        <v>70.0</v>
      </c>
      <c r="AA132" s="17">
        <f t="shared" si="185"/>
        <v>60.0</v>
      </c>
      <c r="AB132" s="17">
        <f t="shared" si="185"/>
        <v>0.0</v>
      </c>
      <c r="AC132" s="17">
        <f t="shared" si="185"/>
        <v>50.0</v>
      </c>
      <c r="AD132" s="17">
        <f t="shared" si="185"/>
        <v>282.77</v>
      </c>
      <c r="AE132" s="19">
        <f t="shared" si="85"/>
        <v>80.0</v>
      </c>
      <c r="AF132" s="17">
        <f t="shared" si="186" ref="AF132:AI132">SUM(AF133:AF142)</f>
        <v>0.0</v>
      </c>
      <c r="AG132" s="17">
        <f t="shared" si="186"/>
        <v>80.0</v>
      </c>
      <c r="AH132" s="17">
        <f t="shared" si="186"/>
        <v>0.0</v>
      </c>
      <c r="AI132" s="17">
        <f t="shared" si="186"/>
        <v>0.0</v>
      </c>
      <c r="AJ132" s="17">
        <f t="shared" si="86"/>
        <v>43.779999999999994</v>
      </c>
      <c r="AK132" s="17">
        <f t="shared" si="187" ref="AK132:AT132">SUM(AK133:AK142)</f>
        <v>4.6</v>
      </c>
      <c r="AL132" s="17">
        <f t="shared" si="187"/>
        <v>2.3</v>
      </c>
      <c r="AM132" s="17">
        <f t="shared" si="187"/>
        <v>5.0</v>
      </c>
      <c r="AN132" s="17">
        <f t="shared" si="187"/>
        <v>1.9</v>
      </c>
      <c r="AO132" s="17">
        <f t="shared" si="187"/>
        <v>8.0</v>
      </c>
      <c r="AP132" s="17">
        <f t="shared" si="187"/>
        <v>2.0</v>
      </c>
      <c r="AQ132" s="17">
        <f t="shared" si="187"/>
        <v>0.0</v>
      </c>
      <c r="AR132" s="17">
        <f t="shared" si="187"/>
        <v>14.579999999999998</v>
      </c>
      <c r="AS132" s="17">
        <f t="shared" si="187"/>
        <v>5.4</v>
      </c>
      <c r="AT132" s="17">
        <f t="shared" si="187"/>
        <v>40.0</v>
      </c>
    </row>
    <row r="133" spans="8:8" s="20" ht="29.1" customFormat="1" customHeight="1">
      <c r="A133" s="21" t="s">
        <v>157</v>
      </c>
      <c r="B133" s="22">
        <f t="shared" si="82"/>
        <v>452.01</v>
      </c>
      <c r="C133" s="22">
        <f t="shared" si="87"/>
        <v>214.0</v>
      </c>
      <c r="D133" s="27">
        <v>14.0</v>
      </c>
      <c r="E133" s="22"/>
      <c r="F133" s="22"/>
      <c r="G133" s="22">
        <v>200.0</v>
      </c>
      <c r="H133" s="22"/>
      <c r="I133" s="22"/>
      <c r="J133" s="22"/>
      <c r="K133" s="22"/>
      <c r="L133" s="22"/>
      <c r="M133" s="22"/>
      <c r="N133" s="22">
        <f t="shared" si="83"/>
        <v>75.96000000000001</v>
      </c>
      <c r="O133" s="22">
        <v>38.86</v>
      </c>
      <c r="P133" s="53">
        <v>21.06</v>
      </c>
      <c r="Q133" s="53">
        <v>10.0</v>
      </c>
      <c r="R133" s="54"/>
      <c r="S133" s="58">
        <v>7.8</v>
      </c>
      <c r="T133" s="54"/>
      <c r="U133" s="59"/>
      <c r="V133" s="22">
        <v>37.1</v>
      </c>
      <c r="W133" s="23">
        <f t="shared" si="84"/>
        <v>132.0</v>
      </c>
      <c r="X133" s="22"/>
      <c r="Y133" s="24">
        <v>132.0</v>
      </c>
      <c r="Z133" s="25"/>
      <c r="AA133" s="22">
        <v>10.0</v>
      </c>
      <c r="AB133" s="22"/>
      <c r="AC133" s="22"/>
      <c r="AD133" s="22"/>
      <c r="AE133" s="22">
        <f t="shared" si="85"/>
        <v>0.0</v>
      </c>
      <c r="AF133" s="22"/>
      <c r="AG133" s="22"/>
      <c r="AH133" s="22"/>
      <c r="AI133" s="22"/>
      <c r="AJ133" s="23">
        <f t="shared" si="86"/>
        <v>10.05</v>
      </c>
      <c r="AK133" s="22">
        <v>0.4</v>
      </c>
      <c r="AL133" s="22"/>
      <c r="AM133" s="22">
        <v>5.0</v>
      </c>
      <c r="AN133" s="22"/>
      <c r="AO133" s="22">
        <v>4.0</v>
      </c>
      <c r="AP133" s="22"/>
      <c r="AQ133" s="22"/>
      <c r="AR133" s="22">
        <v>0.65</v>
      </c>
      <c r="AS133" s="22"/>
      <c r="AT133" s="22">
        <v>10.0</v>
      </c>
    </row>
    <row r="134" spans="8:8" s="20" ht="29.1" customFormat="1" customHeight="1">
      <c r="A134" s="21" t="s">
        <v>158</v>
      </c>
      <c r="B134" s="22">
        <f t="shared" si="82"/>
        <v>413.26</v>
      </c>
      <c r="C134" s="22">
        <f t="shared" si="87"/>
        <v>210.78</v>
      </c>
      <c r="D134" s="27">
        <v>23.0</v>
      </c>
      <c r="E134" s="22"/>
      <c r="F134" s="22">
        <v>60.0</v>
      </c>
      <c r="G134" s="22"/>
      <c r="H134" s="22"/>
      <c r="I134" s="22">
        <v>127.78</v>
      </c>
      <c r="J134" s="22"/>
      <c r="K134" s="22"/>
      <c r="L134" s="22"/>
      <c r="M134" s="22"/>
      <c r="N134" s="22">
        <f t="shared" si="83"/>
        <v>29.08</v>
      </c>
      <c r="O134" s="22">
        <v>26.88</v>
      </c>
      <c r="P134" s="53">
        <v>11.38</v>
      </c>
      <c r="Q134" s="53">
        <v>10.0</v>
      </c>
      <c r="R134" s="54"/>
      <c r="S134" s="58">
        <v>5.5</v>
      </c>
      <c r="T134" s="54"/>
      <c r="U134" s="59"/>
      <c r="V134" s="22">
        <v>2.2</v>
      </c>
      <c r="W134" s="23">
        <f t="shared" si="84"/>
        <v>81.0</v>
      </c>
      <c r="X134" s="22"/>
      <c r="Y134" s="24">
        <v>81.0</v>
      </c>
      <c r="Z134" s="25"/>
      <c r="AA134" s="22"/>
      <c r="AB134" s="22"/>
      <c r="AC134" s="22"/>
      <c r="AD134" s="22"/>
      <c r="AE134" s="22">
        <f t="shared" si="85"/>
        <v>80.0</v>
      </c>
      <c r="AF134" s="22"/>
      <c r="AG134" s="22">
        <v>80.0</v>
      </c>
      <c r="AH134" s="22"/>
      <c r="AI134" s="22"/>
      <c r="AJ134" s="23">
        <f t="shared" si="86"/>
        <v>2.4</v>
      </c>
      <c r="AK134" s="22">
        <v>0.3</v>
      </c>
      <c r="AL134" s="22"/>
      <c r="AM134" s="22"/>
      <c r="AN134" s="22"/>
      <c r="AO134" s="22"/>
      <c r="AP134" s="22"/>
      <c r="AQ134" s="22"/>
      <c r="AR134" s="22">
        <v>2.1</v>
      </c>
      <c r="AS134" s="22"/>
      <c r="AT134" s="22">
        <v>10.0</v>
      </c>
    </row>
    <row r="135" spans="8:8" s="20" ht="29.1" customFormat="1" customHeight="1">
      <c r="A135" s="21" t="s">
        <v>159</v>
      </c>
      <c r="B135" s="22">
        <f t="shared" si="82"/>
        <v>545.74</v>
      </c>
      <c r="C135" s="22">
        <f t="shared" si="87"/>
        <v>200.0</v>
      </c>
      <c r="D135" s="27">
        <v>40.0</v>
      </c>
      <c r="E135" s="22"/>
      <c r="F135" s="22"/>
      <c r="G135" s="22"/>
      <c r="H135" s="22">
        <v>160.0</v>
      </c>
      <c r="I135" s="22"/>
      <c r="J135" s="22"/>
      <c r="K135" s="22"/>
      <c r="L135" s="22"/>
      <c r="M135" s="22"/>
      <c r="N135" s="22">
        <f t="shared" si="83"/>
        <v>28.82</v>
      </c>
      <c r="O135" s="22">
        <v>24.32</v>
      </c>
      <c r="P135" s="53">
        <v>19.52</v>
      </c>
      <c r="Q135" s="53"/>
      <c r="R135" s="54"/>
      <c r="S135" s="58">
        <v>4.8</v>
      </c>
      <c r="T135" s="54"/>
      <c r="U135" s="59"/>
      <c r="V135" s="22">
        <v>4.5</v>
      </c>
      <c r="W135" s="23">
        <f t="shared" si="84"/>
        <v>33.0</v>
      </c>
      <c r="X135" s="22">
        <v>20.0</v>
      </c>
      <c r="Y135" s="24">
        <v>13.0</v>
      </c>
      <c r="Z135" s="25"/>
      <c r="AA135" s="22"/>
      <c r="AB135" s="22"/>
      <c r="AC135" s="22"/>
      <c r="AD135" s="22">
        <v>282.77</v>
      </c>
      <c r="AE135" s="22">
        <f t="shared" si="85"/>
        <v>0.0</v>
      </c>
      <c r="AF135" s="22"/>
      <c r="AG135" s="22"/>
      <c r="AH135" s="22"/>
      <c r="AI135" s="22"/>
      <c r="AJ135" s="23">
        <f t="shared" si="86"/>
        <v>1.15</v>
      </c>
      <c r="AK135" s="22">
        <v>0.5</v>
      </c>
      <c r="AL135" s="22"/>
      <c r="AM135" s="22"/>
      <c r="AN135" s="22"/>
      <c r="AO135" s="22"/>
      <c r="AP135" s="22"/>
      <c r="AQ135" s="22"/>
      <c r="AR135" s="22">
        <v>0.65</v>
      </c>
      <c r="AS135" s="22"/>
      <c r="AT135" s="22"/>
    </row>
    <row r="136" spans="8:8" s="20" ht="29.1" customFormat="1" customHeight="1">
      <c r="A136" s="21" t="s">
        <v>160</v>
      </c>
      <c r="B136" s="22">
        <f t="shared" si="82"/>
        <v>234.22</v>
      </c>
      <c r="C136" s="22">
        <f t="shared" si="87"/>
        <v>132.89</v>
      </c>
      <c r="D136" s="27">
        <v>50.0</v>
      </c>
      <c r="E136" s="22"/>
      <c r="F136" s="22"/>
      <c r="G136" s="22"/>
      <c r="H136" s="22">
        <v>70.0</v>
      </c>
      <c r="I136" s="22">
        <v>12.89</v>
      </c>
      <c r="J136" s="22"/>
      <c r="K136" s="22"/>
      <c r="L136" s="22"/>
      <c r="M136" s="22"/>
      <c r="N136" s="22">
        <f t="shared" si="83"/>
        <v>30.23</v>
      </c>
      <c r="O136" s="22">
        <v>30.23</v>
      </c>
      <c r="P136" s="53">
        <v>10.13</v>
      </c>
      <c r="Q136" s="53">
        <v>12.0</v>
      </c>
      <c r="R136" s="54"/>
      <c r="S136" s="58">
        <v>8.1</v>
      </c>
      <c r="T136" s="54"/>
      <c r="U136" s="59"/>
      <c r="V136" s="22"/>
      <c r="W136" s="23">
        <f t="shared" si="84"/>
        <v>17.0</v>
      </c>
      <c r="X136" s="22"/>
      <c r="Y136" s="24">
        <v>17.0</v>
      </c>
      <c r="Z136" s="25"/>
      <c r="AA136" s="22"/>
      <c r="AB136" s="22"/>
      <c r="AC136" s="22">
        <v>50.0</v>
      </c>
      <c r="AD136" s="22"/>
      <c r="AE136" s="22">
        <f t="shared" si="85"/>
        <v>0.0</v>
      </c>
      <c r="AF136" s="22"/>
      <c r="AG136" s="22"/>
      <c r="AH136" s="22"/>
      <c r="AI136" s="22"/>
      <c r="AJ136" s="23">
        <f t="shared" si="86"/>
        <v>4.1000000000000005</v>
      </c>
      <c r="AK136" s="22">
        <v>0.4</v>
      </c>
      <c r="AL136" s="22"/>
      <c r="AM136" s="22"/>
      <c r="AN136" s="22"/>
      <c r="AO136" s="22"/>
      <c r="AP136" s="22"/>
      <c r="AQ136" s="22"/>
      <c r="AR136" s="22">
        <v>3.7</v>
      </c>
      <c r="AS136" s="22"/>
      <c r="AT136" s="22"/>
    </row>
    <row r="137" spans="8:8" s="20" ht="29.1" customFormat="1" customHeight="1">
      <c r="A137" s="21" t="s">
        <v>161</v>
      </c>
      <c r="B137" s="22">
        <f t="shared" si="82"/>
        <v>113.94</v>
      </c>
      <c r="C137" s="22">
        <f t="shared" si="87"/>
        <v>50.0</v>
      </c>
      <c r="D137" s="27">
        <v>15.0</v>
      </c>
      <c r="E137" s="22"/>
      <c r="F137" s="22"/>
      <c r="G137" s="22"/>
      <c r="H137" s="22">
        <v>35.0</v>
      </c>
      <c r="I137" s="22"/>
      <c r="J137" s="22"/>
      <c r="K137" s="22"/>
      <c r="L137" s="22"/>
      <c r="M137" s="22"/>
      <c r="N137" s="22">
        <f t="shared" si="83"/>
        <v>21.34</v>
      </c>
      <c r="O137" s="22">
        <v>17.34</v>
      </c>
      <c r="P137" s="53">
        <v>7.94</v>
      </c>
      <c r="Q137" s="53">
        <v>6.0</v>
      </c>
      <c r="R137" s="54"/>
      <c r="S137" s="58">
        <v>3.4</v>
      </c>
      <c r="T137" s="54"/>
      <c r="U137" s="59"/>
      <c r="V137" s="22">
        <v>4.0</v>
      </c>
      <c r="W137" s="23">
        <f t="shared" si="84"/>
        <v>39.0</v>
      </c>
      <c r="X137" s="22"/>
      <c r="Y137" s="24">
        <v>39.0</v>
      </c>
      <c r="Z137" s="25"/>
      <c r="AA137" s="22"/>
      <c r="AB137" s="22"/>
      <c r="AC137" s="22"/>
      <c r="AD137" s="22"/>
      <c r="AE137" s="22">
        <f t="shared" si="85"/>
        <v>0.0</v>
      </c>
      <c r="AF137" s="22"/>
      <c r="AG137" s="22"/>
      <c r="AH137" s="22"/>
      <c r="AI137" s="22"/>
      <c r="AJ137" s="23">
        <f t="shared" si="86"/>
        <v>3.6</v>
      </c>
      <c r="AK137" s="22">
        <v>0.5</v>
      </c>
      <c r="AL137" s="22"/>
      <c r="AM137" s="22"/>
      <c r="AN137" s="22"/>
      <c r="AO137" s="22"/>
      <c r="AP137" s="22"/>
      <c r="AQ137" s="22"/>
      <c r="AR137" s="22">
        <v>0.4</v>
      </c>
      <c r="AS137" s="22">
        <v>2.7</v>
      </c>
      <c r="AT137" s="22"/>
    </row>
    <row r="138" spans="8:8" s="20" ht="29.1" customFormat="1" customHeight="1">
      <c r="A138" s="21" t="s">
        <v>162</v>
      </c>
      <c r="B138" s="22">
        <f t="shared" si="82"/>
        <v>218.2</v>
      </c>
      <c r="C138" s="22">
        <f t="shared" si="87"/>
        <v>108.0</v>
      </c>
      <c r="D138" s="27">
        <v>8.0</v>
      </c>
      <c r="E138" s="22"/>
      <c r="F138" s="22"/>
      <c r="G138" s="22"/>
      <c r="H138" s="22"/>
      <c r="I138" s="22"/>
      <c r="J138" s="22">
        <v>100.0</v>
      </c>
      <c r="K138" s="22"/>
      <c r="L138" s="22"/>
      <c r="M138" s="22"/>
      <c r="N138" s="22">
        <f t="shared" si="83"/>
        <v>26.0</v>
      </c>
      <c r="O138" s="22">
        <v>20.4</v>
      </c>
      <c r="P138" s="53">
        <v>18.2</v>
      </c>
      <c r="Q138" s="53"/>
      <c r="R138" s="54"/>
      <c r="S138" s="58">
        <v>2.2</v>
      </c>
      <c r="T138" s="54"/>
      <c r="U138" s="59"/>
      <c r="V138" s="22">
        <v>5.6</v>
      </c>
      <c r="W138" s="23">
        <f t="shared" si="84"/>
        <v>79.0</v>
      </c>
      <c r="X138" s="22"/>
      <c r="Y138" s="24">
        <v>79.0</v>
      </c>
      <c r="Z138" s="25"/>
      <c r="AA138" s="22"/>
      <c r="AB138" s="22"/>
      <c r="AC138" s="22"/>
      <c r="AD138" s="22"/>
      <c r="AE138" s="22">
        <f t="shared" si="85"/>
        <v>0.0</v>
      </c>
      <c r="AF138" s="22"/>
      <c r="AG138" s="22"/>
      <c r="AH138" s="22"/>
      <c r="AI138" s="22"/>
      <c r="AJ138" s="23">
        <f t="shared" si="86"/>
        <v>5.2</v>
      </c>
      <c r="AK138" s="22">
        <v>0.5</v>
      </c>
      <c r="AL138" s="22"/>
      <c r="AM138" s="22"/>
      <c r="AN138" s="22"/>
      <c r="AO138" s="22">
        <v>4.0</v>
      </c>
      <c r="AP138" s="22"/>
      <c r="AQ138" s="22"/>
      <c r="AR138" s="22">
        <v>0.7</v>
      </c>
      <c r="AS138" s="22"/>
      <c r="AT138" s="22"/>
    </row>
    <row r="139" spans="8:8" s="20" ht="29.1" customFormat="1" customHeight="1">
      <c r="A139" s="21" t="s">
        <v>163</v>
      </c>
      <c r="B139" s="22">
        <f t="shared" si="188" ref="B139:B178">C139+N139+W139+Z139+AA139+AB139+AC139+AD139+AE139+AJ139+AT139</f>
        <v>182.87</v>
      </c>
      <c r="C139" s="22">
        <f t="shared" si="87"/>
        <v>48.0</v>
      </c>
      <c r="D139" s="27">
        <v>8.0</v>
      </c>
      <c r="E139" s="22"/>
      <c r="F139" s="22"/>
      <c r="G139" s="22"/>
      <c r="H139" s="22">
        <v>40.0</v>
      </c>
      <c r="I139" s="22"/>
      <c r="J139" s="22"/>
      <c r="K139" s="22"/>
      <c r="L139" s="22"/>
      <c r="M139" s="22"/>
      <c r="N139" s="22">
        <f t="shared" si="189" ref="N139:N178">O139+V139</f>
        <v>34.24</v>
      </c>
      <c r="O139" s="22">
        <v>28.84</v>
      </c>
      <c r="P139" s="53">
        <v>17.74</v>
      </c>
      <c r="Q139" s="53">
        <v>8.0</v>
      </c>
      <c r="R139" s="54"/>
      <c r="S139" s="58">
        <v>3.1</v>
      </c>
      <c r="T139" s="54"/>
      <c r="U139" s="59"/>
      <c r="V139" s="22">
        <v>5.4</v>
      </c>
      <c r="W139" s="23">
        <f t="shared" si="190" ref="W139:W178">X139+Y139</f>
        <v>29.0</v>
      </c>
      <c r="X139" s="22"/>
      <c r="Y139" s="24">
        <v>29.0</v>
      </c>
      <c r="Z139" s="25">
        <v>70.0</v>
      </c>
      <c r="AA139" s="22"/>
      <c r="AB139" s="22"/>
      <c r="AC139" s="22"/>
      <c r="AD139" s="22"/>
      <c r="AE139" s="22">
        <f t="shared" si="191" ref="AE139:AE178">AF139+AG139+AH139+AI139</f>
        <v>0.0</v>
      </c>
      <c r="AF139" s="22"/>
      <c r="AG139" s="22"/>
      <c r="AH139" s="22"/>
      <c r="AI139" s="22"/>
      <c r="AJ139" s="23">
        <f t="shared" si="192" ref="AJ139:AJ178">SUM(AK139:AS139)</f>
        <v>1.63</v>
      </c>
      <c r="AK139" s="22">
        <v>0.5</v>
      </c>
      <c r="AL139" s="22"/>
      <c r="AM139" s="22"/>
      <c r="AN139" s="22"/>
      <c r="AO139" s="22"/>
      <c r="AP139" s="22"/>
      <c r="AQ139" s="22"/>
      <c r="AR139" s="22">
        <v>1.13</v>
      </c>
      <c r="AS139" s="22"/>
      <c r="AT139" s="22"/>
    </row>
    <row r="140" spans="8:8" s="20" ht="29.1" customFormat="1" customHeight="1">
      <c r="A140" s="21" t="s">
        <v>164</v>
      </c>
      <c r="B140" s="22">
        <f t="shared" si="188"/>
        <v>95.93</v>
      </c>
      <c r="C140" s="22">
        <f t="shared" si="193" ref="C140:C178">SUM(D140:M140)</f>
        <v>8.0</v>
      </c>
      <c r="D140" s="27">
        <v>8.0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>
        <f t="shared" si="189"/>
        <v>21.830000000000002</v>
      </c>
      <c r="O140" s="22">
        <v>19.53</v>
      </c>
      <c r="P140" s="53">
        <v>9.03</v>
      </c>
      <c r="Q140" s="53">
        <v>8.0</v>
      </c>
      <c r="R140" s="54"/>
      <c r="S140" s="58">
        <v>2.5</v>
      </c>
      <c r="T140" s="54"/>
      <c r="U140" s="59"/>
      <c r="V140" s="22">
        <v>2.3</v>
      </c>
      <c r="W140" s="23">
        <f t="shared" si="190"/>
        <v>46.0</v>
      </c>
      <c r="X140" s="22">
        <v>40.0</v>
      </c>
      <c r="Y140" s="24">
        <v>6.0</v>
      </c>
      <c r="Z140" s="25"/>
      <c r="AA140" s="22"/>
      <c r="AB140" s="22"/>
      <c r="AC140" s="22"/>
      <c r="AD140" s="22"/>
      <c r="AE140" s="22">
        <f t="shared" si="191"/>
        <v>0.0</v>
      </c>
      <c r="AF140" s="22"/>
      <c r="AG140" s="22"/>
      <c r="AH140" s="22"/>
      <c r="AI140" s="22"/>
      <c r="AJ140" s="23">
        <f t="shared" si="192"/>
        <v>10.1</v>
      </c>
      <c r="AK140" s="22">
        <v>0.5</v>
      </c>
      <c r="AL140" s="22">
        <v>2.3</v>
      </c>
      <c r="AM140" s="22"/>
      <c r="AN140" s="22">
        <v>1.9</v>
      </c>
      <c r="AO140" s="22"/>
      <c r="AP140" s="22">
        <v>2.0</v>
      </c>
      <c r="AQ140" s="22"/>
      <c r="AR140" s="22">
        <v>0.7</v>
      </c>
      <c r="AS140" s="22">
        <v>2.7</v>
      </c>
      <c r="AT140" s="22">
        <v>10.0</v>
      </c>
    </row>
    <row r="141" spans="8:8" s="20" ht="29.1" customFormat="1" customHeight="1">
      <c r="A141" s="21" t="s">
        <v>165</v>
      </c>
      <c r="B141" s="22">
        <f t="shared" si="188"/>
        <v>117.31</v>
      </c>
      <c r="C141" s="22">
        <f t="shared" si="193"/>
        <v>20.0</v>
      </c>
      <c r="D141" s="27">
        <v>8.0</v>
      </c>
      <c r="E141" s="22"/>
      <c r="F141" s="22"/>
      <c r="G141" s="22"/>
      <c r="H141" s="22">
        <v>12.0</v>
      </c>
      <c r="I141" s="22"/>
      <c r="J141" s="22"/>
      <c r="K141" s="22"/>
      <c r="L141" s="22"/>
      <c r="M141" s="22"/>
      <c r="N141" s="22">
        <f t="shared" si="189"/>
        <v>34.66</v>
      </c>
      <c r="O141" s="22">
        <v>32.66</v>
      </c>
      <c r="P141" s="53">
        <v>18.66</v>
      </c>
      <c r="Q141" s="53">
        <v>8.0</v>
      </c>
      <c r="R141" s="54"/>
      <c r="S141" s="58">
        <v>6.0</v>
      </c>
      <c r="T141" s="54"/>
      <c r="U141" s="59"/>
      <c r="V141" s="22">
        <v>2.0</v>
      </c>
      <c r="W141" s="23">
        <f t="shared" si="190"/>
        <v>48.0</v>
      </c>
      <c r="X141" s="22"/>
      <c r="Y141" s="24">
        <v>48.0</v>
      </c>
      <c r="Z141" s="25"/>
      <c r="AA141" s="22"/>
      <c r="AB141" s="22"/>
      <c r="AC141" s="22"/>
      <c r="AD141" s="22"/>
      <c r="AE141" s="22">
        <f t="shared" si="191"/>
        <v>0.0</v>
      </c>
      <c r="AF141" s="22"/>
      <c r="AG141" s="22"/>
      <c r="AH141" s="22"/>
      <c r="AI141" s="22"/>
      <c r="AJ141" s="23">
        <f t="shared" si="192"/>
        <v>4.65</v>
      </c>
      <c r="AK141" s="22">
        <v>0.5</v>
      </c>
      <c r="AL141" s="22"/>
      <c r="AM141" s="22"/>
      <c r="AN141" s="22"/>
      <c r="AO141" s="22"/>
      <c r="AP141" s="22"/>
      <c r="AQ141" s="22"/>
      <c r="AR141" s="22">
        <v>4.15</v>
      </c>
      <c r="AS141" s="22"/>
      <c r="AT141" s="22">
        <v>10.0</v>
      </c>
    </row>
    <row r="142" spans="8:8" s="20" ht="29.1" customFormat="1" customHeight="1">
      <c r="A142" s="28" t="s">
        <v>166</v>
      </c>
      <c r="B142" s="22">
        <f t="shared" si="188"/>
        <v>935.04</v>
      </c>
      <c r="C142" s="22">
        <f t="shared" si="193"/>
        <v>808.0</v>
      </c>
      <c r="D142" s="27">
        <v>8.0</v>
      </c>
      <c r="E142" s="22">
        <v>450.0</v>
      </c>
      <c r="F142" s="22"/>
      <c r="G142" s="22">
        <v>200.0</v>
      </c>
      <c r="H142" s="22">
        <v>150.0</v>
      </c>
      <c r="I142" s="22"/>
      <c r="J142" s="22"/>
      <c r="K142" s="22"/>
      <c r="L142" s="22"/>
      <c r="M142" s="22"/>
      <c r="N142" s="22">
        <f t="shared" si="189"/>
        <v>44.14</v>
      </c>
      <c r="O142" s="22">
        <v>28.44</v>
      </c>
      <c r="P142" s="53">
        <v>17.74</v>
      </c>
      <c r="Q142" s="53">
        <v>8.0</v>
      </c>
      <c r="R142" s="54"/>
      <c r="S142" s="58">
        <v>2.7</v>
      </c>
      <c r="T142" s="54"/>
      <c r="U142" s="59"/>
      <c r="V142" s="22">
        <v>15.7</v>
      </c>
      <c r="W142" s="23">
        <f t="shared" si="190"/>
        <v>32.0</v>
      </c>
      <c r="X142" s="22"/>
      <c r="Y142" s="24">
        <v>32.0</v>
      </c>
      <c r="Z142" s="25"/>
      <c r="AA142" s="22">
        <v>50.0</v>
      </c>
      <c r="AB142" s="22"/>
      <c r="AC142" s="22"/>
      <c r="AD142" s="22"/>
      <c r="AE142" s="22">
        <f t="shared" si="191"/>
        <v>0.0</v>
      </c>
      <c r="AF142" s="22"/>
      <c r="AG142" s="22"/>
      <c r="AH142" s="22"/>
      <c r="AI142" s="22"/>
      <c r="AJ142" s="23">
        <f t="shared" si="192"/>
        <v>0.9</v>
      </c>
      <c r="AK142" s="22">
        <v>0.5</v>
      </c>
      <c r="AL142" s="22"/>
      <c r="AM142" s="22"/>
      <c r="AN142" s="22"/>
      <c r="AO142" s="22"/>
      <c r="AP142" s="22"/>
      <c r="AQ142" s="22"/>
      <c r="AR142" s="22">
        <v>0.4</v>
      </c>
      <c r="AS142" s="22"/>
      <c r="AT142" s="22"/>
    </row>
    <row r="143" spans="8:8" s="15" ht="29.1" customFormat="1" customHeight="1">
      <c r="A143" s="16" t="s">
        <v>167</v>
      </c>
      <c r="B143" s="19">
        <f t="shared" si="188"/>
        <v>5458.98</v>
      </c>
      <c r="C143" s="19">
        <f t="shared" si="193"/>
        <v>3504.6</v>
      </c>
      <c r="D143" s="17">
        <f t="shared" si="194" ref="D143:K143">D144+D145+D148</f>
        <v>200.0</v>
      </c>
      <c r="E143" s="17">
        <f t="shared" si="194"/>
        <v>450.0</v>
      </c>
      <c r="F143" s="17">
        <f t="shared" si="194"/>
        <v>70.0</v>
      </c>
      <c r="G143" s="17">
        <f t="shared" si="194"/>
        <v>200.0</v>
      </c>
      <c r="H143" s="17">
        <f t="shared" si="194"/>
        <v>455.0</v>
      </c>
      <c r="I143" s="17">
        <f t="shared" si="194"/>
        <v>1339.1</v>
      </c>
      <c r="J143" s="17">
        <f t="shared" si="194"/>
        <v>160.0</v>
      </c>
      <c r="K143" s="17">
        <f t="shared" si="194"/>
        <v>200.0</v>
      </c>
      <c r="L143" s="17">
        <v>330.5</v>
      </c>
      <c r="M143" s="17">
        <f>M144+M145+M148</f>
        <v>100.0</v>
      </c>
      <c r="N143" s="19">
        <f t="shared" si="189"/>
        <v>714.91</v>
      </c>
      <c r="O143" s="17">
        <f>O144+O145+O148</f>
        <v>618.31</v>
      </c>
      <c r="P143" s="56">
        <f t="shared" si="195" ref="P143:Y143">P144+P145+P148</f>
        <v>330.71000000000004</v>
      </c>
      <c r="Q143" s="56">
        <f t="shared" si="195"/>
        <v>86.0</v>
      </c>
      <c r="R143" s="56">
        <f t="shared" si="195"/>
        <v>140.0</v>
      </c>
      <c r="S143" s="56">
        <f t="shared" si="195"/>
        <v>44.6</v>
      </c>
      <c r="T143" s="56">
        <f t="shared" si="195"/>
        <v>6.0</v>
      </c>
      <c r="U143" s="57">
        <f t="shared" si="195"/>
        <v>11.0</v>
      </c>
      <c r="V143" s="17">
        <f t="shared" si="195"/>
        <v>96.6</v>
      </c>
      <c r="W143" s="17">
        <f t="shared" si="190"/>
        <v>733.0</v>
      </c>
      <c r="X143" s="17">
        <f t="shared" si="196" ref="X143:AD143">X144+X145+X148</f>
        <v>265.0</v>
      </c>
      <c r="Y143" s="17">
        <f t="shared" si="196"/>
        <v>468.0</v>
      </c>
      <c r="Z143" s="18">
        <f t="shared" si="196"/>
        <v>20.0</v>
      </c>
      <c r="AA143" s="17">
        <f t="shared" si="196"/>
        <v>30.0</v>
      </c>
      <c r="AB143" s="17">
        <f t="shared" si="196"/>
        <v>0.0</v>
      </c>
      <c r="AC143" s="17">
        <f t="shared" si="196"/>
        <v>0.0</v>
      </c>
      <c r="AD143" s="17">
        <f t="shared" si="196"/>
        <v>312.92</v>
      </c>
      <c r="AE143" s="19">
        <f t="shared" si="191"/>
        <v>0.0</v>
      </c>
      <c r="AF143" s="17">
        <f t="shared" si="197" ref="AF143:AI143">AF144+AF145+AF148</f>
        <v>0.0</v>
      </c>
      <c r="AG143" s="17">
        <f t="shared" si="197"/>
        <v>0.0</v>
      </c>
      <c r="AH143" s="17">
        <f t="shared" si="197"/>
        <v>0.0</v>
      </c>
      <c r="AI143" s="17">
        <f t="shared" si="197"/>
        <v>0.0</v>
      </c>
      <c r="AJ143" s="17">
        <f t="shared" si="192"/>
        <v>53.550000000000004</v>
      </c>
      <c r="AK143" s="17">
        <f t="shared" si="198" ref="AK143:AT143">AK144+AK145+AK148</f>
        <v>6.5</v>
      </c>
      <c r="AL143" s="17">
        <f t="shared" si="198"/>
        <v>2.3</v>
      </c>
      <c r="AM143" s="17">
        <f t="shared" si="198"/>
        <v>4.0</v>
      </c>
      <c r="AN143" s="17">
        <f t="shared" si="198"/>
        <v>1.9</v>
      </c>
      <c r="AO143" s="17">
        <f t="shared" si="198"/>
        <v>4.0</v>
      </c>
      <c r="AP143" s="17">
        <f t="shared" si="198"/>
        <v>6.0</v>
      </c>
      <c r="AQ143" s="17">
        <f t="shared" si="198"/>
        <v>13.6</v>
      </c>
      <c r="AR143" s="17">
        <f t="shared" si="198"/>
        <v>15.25</v>
      </c>
      <c r="AS143" s="17">
        <f t="shared" si="198"/>
        <v>0.0</v>
      </c>
      <c r="AT143" s="17">
        <f t="shared" si="198"/>
        <v>90.0</v>
      </c>
    </row>
    <row r="144" spans="8:8" s="20" ht="29.1" customFormat="1" customHeight="1">
      <c r="A144" s="21" t="s">
        <v>168</v>
      </c>
      <c r="B144" s="22">
        <f t="shared" si="188"/>
        <v>611.47</v>
      </c>
      <c r="C144" s="22">
        <f t="shared" si="193"/>
        <v>155.45</v>
      </c>
      <c r="D144" s="22"/>
      <c r="E144" s="22"/>
      <c r="F144" s="22"/>
      <c r="G144" s="22"/>
      <c r="H144" s="22">
        <v>155.0</v>
      </c>
      <c r="I144" s="22"/>
      <c r="J144" s="22"/>
      <c r="K144" s="22"/>
      <c r="L144" s="22">
        <v>0.45</v>
      </c>
      <c r="M144" s="22"/>
      <c r="N144" s="22">
        <f t="shared" si="189"/>
        <v>358.42</v>
      </c>
      <c r="O144" s="22">
        <v>358.42</v>
      </c>
      <c r="P144" s="53">
        <v>201.42</v>
      </c>
      <c r="Q144" s="54"/>
      <c r="R144" s="53">
        <v>140.0</v>
      </c>
      <c r="S144" s="54"/>
      <c r="T144" s="53">
        <v>6.0</v>
      </c>
      <c r="U144" s="55">
        <v>11.0</v>
      </c>
      <c r="V144" s="22"/>
      <c r="W144" s="23">
        <f t="shared" si="190"/>
        <v>67.0</v>
      </c>
      <c r="X144" s="22"/>
      <c r="Y144" s="24">
        <v>67.0</v>
      </c>
      <c r="Z144" s="25"/>
      <c r="AA144" s="22">
        <v>10.0</v>
      </c>
      <c r="AB144" s="22"/>
      <c r="AC144" s="22"/>
      <c r="AD144" s="22"/>
      <c r="AE144" s="22">
        <f t="shared" si="191"/>
        <v>0.0</v>
      </c>
      <c r="AF144" s="22"/>
      <c r="AG144" s="22"/>
      <c r="AH144" s="22"/>
      <c r="AI144" s="22"/>
      <c r="AJ144" s="23">
        <f t="shared" si="192"/>
        <v>20.6</v>
      </c>
      <c r="AK144" s="22">
        <v>1.0</v>
      </c>
      <c r="AL144" s="22"/>
      <c r="AM144" s="22">
        <v>4.0</v>
      </c>
      <c r="AN144" s="22"/>
      <c r="AO144" s="22"/>
      <c r="AP144" s="22">
        <v>2.0</v>
      </c>
      <c r="AQ144" s="22">
        <v>13.6</v>
      </c>
      <c r="AR144" s="22"/>
      <c r="AS144" s="22"/>
      <c r="AT144" s="22"/>
    </row>
    <row r="145" spans="8:8" s="15" ht="29.1" customFormat="1" customHeight="1">
      <c r="A145" s="16" t="s">
        <v>169</v>
      </c>
      <c r="B145" s="19">
        <f t="shared" si="188"/>
        <v>699.59</v>
      </c>
      <c r="C145" s="19">
        <f t="shared" si="193"/>
        <v>395.98</v>
      </c>
      <c r="D145" s="17">
        <f t="shared" si="199" ref="D145:K145">SUM(D146:D147)</f>
        <v>48.0</v>
      </c>
      <c r="E145" s="17">
        <f t="shared" si="199"/>
        <v>0.0</v>
      </c>
      <c r="F145" s="17">
        <f t="shared" si="199"/>
        <v>0.0</v>
      </c>
      <c r="G145" s="17">
        <f t="shared" si="199"/>
        <v>0.0</v>
      </c>
      <c r="H145" s="17">
        <f t="shared" si="199"/>
        <v>0.0</v>
      </c>
      <c r="I145" s="17">
        <f t="shared" si="199"/>
        <v>243.73</v>
      </c>
      <c r="J145" s="17">
        <f t="shared" si="199"/>
        <v>0.0</v>
      </c>
      <c r="K145" s="17">
        <f t="shared" si="199"/>
        <v>0.0</v>
      </c>
      <c r="L145" s="17">
        <v>104.25</v>
      </c>
      <c r="M145" s="17">
        <f>SUM(M146:M147)</f>
        <v>0.0</v>
      </c>
      <c r="N145" s="19">
        <f t="shared" si="189"/>
        <v>48.11</v>
      </c>
      <c r="O145" s="17">
        <f>SUM(O146:O147)</f>
        <v>46.11</v>
      </c>
      <c r="P145" s="56">
        <f t="shared" si="200" ref="P145:Y145">SUM(P146:P147)</f>
        <v>13.61</v>
      </c>
      <c r="Q145" s="56">
        <f t="shared" si="200"/>
        <v>18.0</v>
      </c>
      <c r="R145" s="56">
        <f t="shared" si="200"/>
        <v>0.0</v>
      </c>
      <c r="S145" s="56">
        <f t="shared" si="200"/>
        <v>14.5</v>
      </c>
      <c r="T145" s="56">
        <f t="shared" si="200"/>
        <v>0.0</v>
      </c>
      <c r="U145" s="57">
        <f t="shared" si="200"/>
        <v>0.0</v>
      </c>
      <c r="V145" s="17">
        <f t="shared" si="200"/>
        <v>2.0</v>
      </c>
      <c r="W145" s="17">
        <f t="shared" si="190"/>
        <v>249.0</v>
      </c>
      <c r="X145" s="17">
        <f t="shared" si="201" ref="X145:AD145">SUM(X146:X147)</f>
        <v>70.0</v>
      </c>
      <c r="Y145" s="17">
        <f t="shared" si="201"/>
        <v>179.0</v>
      </c>
      <c r="Z145" s="18">
        <f t="shared" si="201"/>
        <v>0.0</v>
      </c>
      <c r="AA145" s="17">
        <f t="shared" si="201"/>
        <v>0.0</v>
      </c>
      <c r="AB145" s="17">
        <f t="shared" si="201"/>
        <v>0.0</v>
      </c>
      <c r="AC145" s="17">
        <f t="shared" si="201"/>
        <v>0.0</v>
      </c>
      <c r="AD145" s="17">
        <f t="shared" si="201"/>
        <v>0.0</v>
      </c>
      <c r="AE145" s="19">
        <f t="shared" si="191"/>
        <v>0.0</v>
      </c>
      <c r="AF145" s="17">
        <f t="shared" si="202" ref="AF145:AI145">SUM(AF146:AF147)</f>
        <v>0.0</v>
      </c>
      <c r="AG145" s="17">
        <f t="shared" si="202"/>
        <v>0.0</v>
      </c>
      <c r="AH145" s="17">
        <f t="shared" si="202"/>
        <v>0.0</v>
      </c>
      <c r="AI145" s="17">
        <f t="shared" si="202"/>
        <v>0.0</v>
      </c>
      <c r="AJ145" s="17">
        <f t="shared" si="192"/>
        <v>6.5</v>
      </c>
      <c r="AK145" s="17">
        <f t="shared" si="203" ref="AK145:AT145">SUM(AK146:AK147)</f>
        <v>1.0</v>
      </c>
      <c r="AL145" s="17">
        <f t="shared" si="203"/>
        <v>0.0</v>
      </c>
      <c r="AM145" s="17">
        <f t="shared" si="203"/>
        <v>0.0</v>
      </c>
      <c r="AN145" s="17">
        <f t="shared" si="203"/>
        <v>0.0</v>
      </c>
      <c r="AO145" s="17">
        <f t="shared" si="203"/>
        <v>0.0</v>
      </c>
      <c r="AP145" s="17">
        <f t="shared" si="203"/>
        <v>0.0</v>
      </c>
      <c r="AQ145" s="17">
        <f t="shared" si="203"/>
        <v>0.0</v>
      </c>
      <c r="AR145" s="17">
        <f t="shared" si="203"/>
        <v>5.5</v>
      </c>
      <c r="AS145" s="17">
        <f t="shared" si="203"/>
        <v>0.0</v>
      </c>
      <c r="AT145" s="17">
        <f t="shared" si="203"/>
        <v>0.0</v>
      </c>
    </row>
    <row r="146" spans="8:8" s="20" ht="29.1" customFormat="1" customHeight="1">
      <c r="A146" s="28" t="s">
        <v>170</v>
      </c>
      <c r="B146" s="22">
        <f t="shared" si="188"/>
        <v>222.55</v>
      </c>
      <c r="C146" s="22">
        <f t="shared" si="193"/>
        <v>45.25</v>
      </c>
      <c r="D146" s="27">
        <v>16.0</v>
      </c>
      <c r="E146" s="22"/>
      <c r="F146" s="22"/>
      <c r="G146" s="22"/>
      <c r="H146" s="22"/>
      <c r="I146" s="22"/>
      <c r="J146" s="22"/>
      <c r="K146" s="22"/>
      <c r="L146" s="22">
        <v>29.25</v>
      </c>
      <c r="M146" s="22"/>
      <c r="N146" s="22">
        <f t="shared" si="189"/>
        <v>13.2</v>
      </c>
      <c r="O146" s="22">
        <v>13.2</v>
      </c>
      <c r="P146" s="53">
        <v>4.5</v>
      </c>
      <c r="Q146" s="53">
        <v>6.0</v>
      </c>
      <c r="R146" s="54"/>
      <c r="S146" s="58">
        <v>2.7</v>
      </c>
      <c r="T146" s="54"/>
      <c r="U146" s="59"/>
      <c r="V146" s="22"/>
      <c r="W146" s="23">
        <f t="shared" si="190"/>
        <v>161.0</v>
      </c>
      <c r="X146" s="22"/>
      <c r="Y146" s="24">
        <v>161.0</v>
      </c>
      <c r="Z146" s="25"/>
      <c r="AA146" s="22"/>
      <c r="AB146" s="22"/>
      <c r="AC146" s="22"/>
      <c r="AD146" s="22"/>
      <c r="AE146" s="22">
        <f t="shared" si="191"/>
        <v>0.0</v>
      </c>
      <c r="AF146" s="22"/>
      <c r="AG146" s="22"/>
      <c r="AH146" s="22"/>
      <c r="AI146" s="22"/>
      <c r="AJ146" s="23">
        <f t="shared" si="192"/>
        <v>3.1</v>
      </c>
      <c r="AK146" s="22">
        <v>0.5</v>
      </c>
      <c r="AL146" s="22"/>
      <c r="AM146" s="22"/>
      <c r="AN146" s="22"/>
      <c r="AO146" s="22"/>
      <c r="AP146" s="22"/>
      <c r="AQ146" s="22"/>
      <c r="AR146" s="22">
        <v>2.6</v>
      </c>
      <c r="AS146" s="22"/>
      <c r="AT146" s="22"/>
    </row>
    <row r="147" spans="8:8" s="20" ht="29.1" customFormat="1" customHeight="1">
      <c r="A147" s="21" t="s">
        <v>171</v>
      </c>
      <c r="B147" s="22">
        <f t="shared" si="188"/>
        <v>477.04</v>
      </c>
      <c r="C147" s="22">
        <f t="shared" si="193"/>
        <v>350.73</v>
      </c>
      <c r="D147" s="27">
        <v>32.0</v>
      </c>
      <c r="E147" s="22"/>
      <c r="F147" s="22"/>
      <c r="G147" s="22"/>
      <c r="H147" s="22"/>
      <c r="I147" s="22">
        <v>243.73</v>
      </c>
      <c r="J147" s="22"/>
      <c r="K147" s="22"/>
      <c r="L147" s="22">
        <v>75.0</v>
      </c>
      <c r="M147" s="22"/>
      <c r="N147" s="22">
        <f t="shared" si="189"/>
        <v>34.91</v>
      </c>
      <c r="O147" s="22">
        <v>32.91</v>
      </c>
      <c r="P147" s="53">
        <v>9.11</v>
      </c>
      <c r="Q147" s="53">
        <v>12.0</v>
      </c>
      <c r="R147" s="54"/>
      <c r="S147" s="58">
        <v>11.8</v>
      </c>
      <c r="T147" s="54"/>
      <c r="U147" s="59"/>
      <c r="V147" s="22">
        <v>2.0</v>
      </c>
      <c r="W147" s="23">
        <f t="shared" si="190"/>
        <v>88.0</v>
      </c>
      <c r="X147" s="22">
        <v>70.0</v>
      </c>
      <c r="Y147" s="24">
        <v>18.0</v>
      </c>
      <c r="Z147" s="25"/>
      <c r="AA147" s="22"/>
      <c r="AB147" s="22"/>
      <c r="AC147" s="22"/>
      <c r="AD147" s="22"/>
      <c r="AE147" s="22">
        <f t="shared" si="191"/>
        <v>0.0</v>
      </c>
      <c r="AF147" s="22"/>
      <c r="AG147" s="22"/>
      <c r="AH147" s="22"/>
      <c r="AI147" s="22"/>
      <c r="AJ147" s="23">
        <f t="shared" si="192"/>
        <v>3.4</v>
      </c>
      <c r="AK147" s="22">
        <v>0.5</v>
      </c>
      <c r="AL147" s="22"/>
      <c r="AM147" s="22"/>
      <c r="AN147" s="22"/>
      <c r="AO147" s="22"/>
      <c r="AP147" s="22"/>
      <c r="AQ147" s="22"/>
      <c r="AR147" s="22">
        <v>2.9</v>
      </c>
      <c r="AS147" s="22"/>
      <c r="AT147" s="22"/>
    </row>
    <row r="148" spans="8:8" s="15" ht="29.1" customFormat="1" customHeight="1">
      <c r="A148" s="16" t="s">
        <v>172</v>
      </c>
      <c r="B148" s="19">
        <f t="shared" si="188"/>
        <v>4147.92</v>
      </c>
      <c r="C148" s="19">
        <f t="shared" si="193"/>
        <v>2953.17</v>
      </c>
      <c r="D148" s="17">
        <f t="shared" si="204" ref="D148:K148">SUM(D149:D157)</f>
        <v>152.0</v>
      </c>
      <c r="E148" s="17">
        <f t="shared" si="204"/>
        <v>450.0</v>
      </c>
      <c r="F148" s="17">
        <f t="shared" si="204"/>
        <v>70.0</v>
      </c>
      <c r="G148" s="17">
        <f t="shared" si="204"/>
        <v>200.0</v>
      </c>
      <c r="H148" s="17">
        <f t="shared" si="204"/>
        <v>300.0</v>
      </c>
      <c r="I148" s="17">
        <f t="shared" si="204"/>
        <v>1095.3700000000001</v>
      </c>
      <c r="J148" s="17">
        <f t="shared" si="204"/>
        <v>160.0</v>
      </c>
      <c r="K148" s="17">
        <f t="shared" si="204"/>
        <v>200.0</v>
      </c>
      <c r="L148" s="17">
        <v>225.8</v>
      </c>
      <c r="M148" s="17">
        <f>SUM(M149:M157)</f>
        <v>100.0</v>
      </c>
      <c r="N148" s="19">
        <f t="shared" si="189"/>
        <v>308.38</v>
      </c>
      <c r="O148" s="17">
        <f>SUM(O149:O157)</f>
        <v>213.78</v>
      </c>
      <c r="P148" s="56">
        <f t="shared" si="205" ref="P148:Y148">SUM(P149:P157)</f>
        <v>115.68000000000002</v>
      </c>
      <c r="Q148" s="56">
        <f t="shared" si="205"/>
        <v>68.0</v>
      </c>
      <c r="R148" s="56">
        <f t="shared" si="205"/>
        <v>0.0</v>
      </c>
      <c r="S148" s="56">
        <f t="shared" si="205"/>
        <v>30.1</v>
      </c>
      <c r="T148" s="56">
        <f t="shared" si="205"/>
        <v>0.0</v>
      </c>
      <c r="U148" s="57">
        <f t="shared" si="205"/>
        <v>0.0</v>
      </c>
      <c r="V148" s="17">
        <f t="shared" si="205"/>
        <v>94.60000000000001</v>
      </c>
      <c r="W148" s="17">
        <f t="shared" si="190"/>
        <v>417.0</v>
      </c>
      <c r="X148" s="17">
        <f t="shared" si="206" ref="X148:AD148">SUM(X149:X157)</f>
        <v>195.0</v>
      </c>
      <c r="Y148" s="17">
        <f t="shared" si="206"/>
        <v>222.0</v>
      </c>
      <c r="Z148" s="18">
        <f t="shared" si="206"/>
        <v>20.0</v>
      </c>
      <c r="AA148" s="17">
        <f t="shared" si="206"/>
        <v>20.0</v>
      </c>
      <c r="AB148" s="17">
        <f t="shared" si="206"/>
        <v>0.0</v>
      </c>
      <c r="AC148" s="17">
        <f t="shared" si="206"/>
        <v>0.0</v>
      </c>
      <c r="AD148" s="17">
        <f t="shared" si="206"/>
        <v>312.92</v>
      </c>
      <c r="AE148" s="19">
        <f t="shared" si="191"/>
        <v>0.0</v>
      </c>
      <c r="AF148" s="17">
        <f t="shared" si="207" ref="AF148:AI148">SUM(AF149:AF157)</f>
        <v>0.0</v>
      </c>
      <c r="AG148" s="17">
        <f t="shared" si="207"/>
        <v>0.0</v>
      </c>
      <c r="AH148" s="17">
        <f t="shared" si="207"/>
        <v>0.0</v>
      </c>
      <c r="AI148" s="17">
        <f t="shared" si="207"/>
        <v>0.0</v>
      </c>
      <c r="AJ148" s="17">
        <f t="shared" si="192"/>
        <v>26.45</v>
      </c>
      <c r="AK148" s="17">
        <f t="shared" si="208" ref="AK148:AT148">SUM(AK149:AK157)</f>
        <v>4.5</v>
      </c>
      <c r="AL148" s="17">
        <f t="shared" si="208"/>
        <v>2.3</v>
      </c>
      <c r="AM148" s="17">
        <f t="shared" si="208"/>
        <v>0.0</v>
      </c>
      <c r="AN148" s="17">
        <f t="shared" si="208"/>
        <v>1.9</v>
      </c>
      <c r="AO148" s="17">
        <f t="shared" si="208"/>
        <v>4.0</v>
      </c>
      <c r="AP148" s="17">
        <f t="shared" si="208"/>
        <v>4.0</v>
      </c>
      <c r="AQ148" s="17">
        <f t="shared" si="208"/>
        <v>0.0</v>
      </c>
      <c r="AR148" s="17">
        <f t="shared" si="208"/>
        <v>9.75</v>
      </c>
      <c r="AS148" s="17">
        <f t="shared" si="208"/>
        <v>0.0</v>
      </c>
      <c r="AT148" s="17">
        <f t="shared" si="208"/>
        <v>90.0</v>
      </c>
    </row>
    <row r="149" spans="8:8" s="20" ht="29.1" customFormat="1" customHeight="1">
      <c r="A149" s="28" t="s">
        <v>173</v>
      </c>
      <c r="B149" s="22">
        <f t="shared" si="188"/>
        <v>514.07</v>
      </c>
      <c r="C149" s="22">
        <f t="shared" si="193"/>
        <v>442.16</v>
      </c>
      <c r="D149" s="27">
        <v>11.0</v>
      </c>
      <c r="E149" s="22"/>
      <c r="F149" s="22"/>
      <c r="G149" s="22"/>
      <c r="H149" s="22">
        <v>35.0</v>
      </c>
      <c r="I149" s="22">
        <v>278.91</v>
      </c>
      <c r="J149" s="22">
        <v>100.0</v>
      </c>
      <c r="K149" s="22"/>
      <c r="L149" s="22">
        <v>17.25</v>
      </c>
      <c r="M149" s="22"/>
      <c r="N149" s="22">
        <f t="shared" si="189"/>
        <v>41.81</v>
      </c>
      <c r="O149" s="22">
        <v>32.21</v>
      </c>
      <c r="P149" s="53">
        <v>18.91</v>
      </c>
      <c r="Q149" s="53">
        <v>8.0</v>
      </c>
      <c r="R149" s="54"/>
      <c r="S149" s="58">
        <v>5.3</v>
      </c>
      <c r="T149" s="54"/>
      <c r="U149" s="59"/>
      <c r="V149" s="22">
        <v>9.6</v>
      </c>
      <c r="W149" s="23">
        <f t="shared" si="190"/>
        <v>18.0</v>
      </c>
      <c r="X149" s="22"/>
      <c r="Y149" s="24">
        <v>18.0</v>
      </c>
      <c r="Z149" s="25"/>
      <c r="AA149" s="22">
        <v>10.0</v>
      </c>
      <c r="AB149" s="22"/>
      <c r="AC149" s="22"/>
      <c r="AD149" s="22"/>
      <c r="AE149" s="22">
        <f t="shared" si="191"/>
        <v>0.0</v>
      </c>
      <c r="AF149" s="22"/>
      <c r="AG149" s="22"/>
      <c r="AH149" s="22"/>
      <c r="AI149" s="22"/>
      <c r="AJ149" s="23">
        <f t="shared" si="192"/>
        <v>2.1</v>
      </c>
      <c r="AK149" s="22">
        <v>0.5</v>
      </c>
      <c r="AL149" s="22"/>
      <c r="AM149" s="22"/>
      <c r="AN149" s="22"/>
      <c r="AO149" s="22"/>
      <c r="AP149" s="22"/>
      <c r="AQ149" s="22"/>
      <c r="AR149" s="22">
        <v>1.6</v>
      </c>
      <c r="AS149" s="22"/>
      <c r="AT149" s="22"/>
    </row>
    <row r="150" spans="8:8" s="20" ht="29.1" customFormat="1" customHeight="1">
      <c r="A150" s="28" t="s">
        <v>174</v>
      </c>
      <c r="B150" s="22">
        <f t="shared" si="188"/>
        <v>708.76</v>
      </c>
      <c r="C150" s="22">
        <f t="shared" si="193"/>
        <v>271.64</v>
      </c>
      <c r="D150" s="27">
        <v>14.5</v>
      </c>
      <c r="E150" s="22"/>
      <c r="F150" s="22"/>
      <c r="G150" s="22"/>
      <c r="H150" s="22">
        <v>40.0</v>
      </c>
      <c r="I150" s="22"/>
      <c r="J150" s="22"/>
      <c r="K150" s="22"/>
      <c r="L150" s="22">
        <v>117.14</v>
      </c>
      <c r="M150" s="22">
        <v>100.0</v>
      </c>
      <c r="N150" s="22">
        <f t="shared" si="189"/>
        <v>36.85</v>
      </c>
      <c r="O150" s="22">
        <v>27.05</v>
      </c>
      <c r="P150" s="53">
        <v>9.95</v>
      </c>
      <c r="Q150" s="53">
        <v>10.0</v>
      </c>
      <c r="R150" s="54"/>
      <c r="S150" s="58">
        <v>7.1</v>
      </c>
      <c r="T150" s="54"/>
      <c r="U150" s="59"/>
      <c r="V150" s="22">
        <v>9.8</v>
      </c>
      <c r="W150" s="23">
        <f t="shared" si="190"/>
        <v>56.0</v>
      </c>
      <c r="X150" s="22">
        <v>25.0</v>
      </c>
      <c r="Y150" s="24">
        <v>31.0</v>
      </c>
      <c r="Z150" s="25"/>
      <c r="AA150" s="22"/>
      <c r="AB150" s="22"/>
      <c r="AC150" s="22"/>
      <c r="AD150" s="22">
        <v>312.92</v>
      </c>
      <c r="AE150" s="22">
        <f t="shared" si="191"/>
        <v>0.0</v>
      </c>
      <c r="AF150" s="22"/>
      <c r="AG150" s="22"/>
      <c r="AH150" s="22"/>
      <c r="AI150" s="22"/>
      <c r="AJ150" s="23">
        <f t="shared" si="192"/>
        <v>1.35</v>
      </c>
      <c r="AK150" s="22">
        <v>0.5</v>
      </c>
      <c r="AL150" s="22"/>
      <c r="AM150" s="22"/>
      <c r="AN150" s="22"/>
      <c r="AO150" s="22"/>
      <c r="AP150" s="22"/>
      <c r="AQ150" s="22"/>
      <c r="AR150" s="22">
        <v>0.85</v>
      </c>
      <c r="AS150" s="22"/>
      <c r="AT150" s="22">
        <v>30.0</v>
      </c>
    </row>
    <row r="151" spans="8:8" s="20" ht="29.1" customFormat="1" customHeight="1">
      <c r="A151" s="21" t="s">
        <v>175</v>
      </c>
      <c r="B151" s="22">
        <f t="shared" si="188"/>
        <v>498.46</v>
      </c>
      <c r="C151" s="22">
        <f t="shared" si="193"/>
        <v>327.0</v>
      </c>
      <c r="D151" s="27">
        <v>8.0</v>
      </c>
      <c r="E151" s="22"/>
      <c r="F151" s="22">
        <v>70.0</v>
      </c>
      <c r="G151" s="22"/>
      <c r="H151" s="22">
        <v>80.0</v>
      </c>
      <c r="I151" s="22"/>
      <c r="J151" s="22">
        <v>60.0</v>
      </c>
      <c r="K151" s="22">
        <v>100.0</v>
      </c>
      <c r="L151" s="22">
        <v>9.0</v>
      </c>
      <c r="M151" s="22"/>
      <c r="N151" s="22">
        <f t="shared" si="189"/>
        <v>60.46</v>
      </c>
      <c r="O151" s="22">
        <v>20.46</v>
      </c>
      <c r="P151" s="53">
        <v>9.76</v>
      </c>
      <c r="Q151" s="53">
        <v>8.0</v>
      </c>
      <c r="R151" s="54"/>
      <c r="S151" s="58">
        <v>2.7</v>
      </c>
      <c r="T151" s="54"/>
      <c r="U151" s="59"/>
      <c r="V151" s="22">
        <v>40.0</v>
      </c>
      <c r="W151" s="23">
        <f t="shared" si="190"/>
        <v>98.0</v>
      </c>
      <c r="X151" s="22">
        <v>50.0</v>
      </c>
      <c r="Y151" s="24">
        <v>48.0</v>
      </c>
      <c r="Z151" s="25"/>
      <c r="AA151" s="22">
        <v>10.0</v>
      </c>
      <c r="AB151" s="22"/>
      <c r="AC151" s="22"/>
      <c r="AD151" s="22"/>
      <c r="AE151" s="22">
        <f t="shared" si="191"/>
        <v>0.0</v>
      </c>
      <c r="AF151" s="22"/>
      <c r="AG151" s="22"/>
      <c r="AH151" s="22"/>
      <c r="AI151" s="22"/>
      <c r="AJ151" s="23">
        <f t="shared" si="192"/>
        <v>3.0</v>
      </c>
      <c r="AK151" s="22">
        <v>0.5</v>
      </c>
      <c r="AL151" s="22"/>
      <c r="AM151" s="22"/>
      <c r="AN151" s="22"/>
      <c r="AO151" s="22"/>
      <c r="AP151" s="22">
        <v>2.0</v>
      </c>
      <c r="AQ151" s="22"/>
      <c r="AR151" s="22">
        <v>0.5</v>
      </c>
      <c r="AS151" s="22"/>
      <c r="AT151" s="22"/>
    </row>
    <row r="152" spans="8:8" s="20" ht="29.1" customFormat="1" customHeight="1">
      <c r="A152" s="21" t="s">
        <v>176</v>
      </c>
      <c r="B152" s="22">
        <f t="shared" si="188"/>
        <v>164.81</v>
      </c>
      <c r="C152" s="22">
        <f t="shared" si="193"/>
        <v>63.5</v>
      </c>
      <c r="D152" s="27">
        <v>11.5</v>
      </c>
      <c r="E152" s="22"/>
      <c r="F152" s="22"/>
      <c r="G152" s="22"/>
      <c r="H152" s="22">
        <v>40.0</v>
      </c>
      <c r="I152" s="22"/>
      <c r="J152" s="22"/>
      <c r="K152" s="22"/>
      <c r="L152" s="22">
        <v>12.0</v>
      </c>
      <c r="M152" s="22"/>
      <c r="N152" s="22">
        <f t="shared" si="189"/>
        <v>36.510000000000005</v>
      </c>
      <c r="O152" s="22">
        <v>24.51</v>
      </c>
      <c r="P152" s="53">
        <v>18.91</v>
      </c>
      <c r="Q152" s="53">
        <v>4.0</v>
      </c>
      <c r="R152" s="54"/>
      <c r="S152" s="58">
        <v>1.6</v>
      </c>
      <c r="T152" s="54"/>
      <c r="U152" s="59"/>
      <c r="V152" s="22">
        <v>12.0</v>
      </c>
      <c r="W152" s="23">
        <f t="shared" si="190"/>
        <v>34.0</v>
      </c>
      <c r="X152" s="22">
        <v>30.0</v>
      </c>
      <c r="Y152" s="24">
        <v>4.0</v>
      </c>
      <c r="Z152" s="25"/>
      <c r="AA152" s="22"/>
      <c r="AB152" s="22"/>
      <c r="AC152" s="22"/>
      <c r="AD152" s="22"/>
      <c r="AE152" s="22">
        <f t="shared" si="191"/>
        <v>0.0</v>
      </c>
      <c r="AF152" s="22"/>
      <c r="AG152" s="22"/>
      <c r="AH152" s="22"/>
      <c r="AI152" s="22"/>
      <c r="AJ152" s="23">
        <f t="shared" si="192"/>
        <v>0.8</v>
      </c>
      <c r="AK152" s="22">
        <v>0.5</v>
      </c>
      <c r="AL152" s="22"/>
      <c r="AM152" s="22"/>
      <c r="AN152" s="22"/>
      <c r="AO152" s="22"/>
      <c r="AP152" s="22"/>
      <c r="AQ152" s="22"/>
      <c r="AR152" s="22">
        <v>0.3</v>
      </c>
      <c r="AS152" s="22"/>
      <c r="AT152" s="22">
        <v>30.0</v>
      </c>
    </row>
    <row r="153" spans="8:8" s="20" ht="29.1" customFormat="1" customHeight="1">
      <c r="A153" s="21" t="s">
        <v>177</v>
      </c>
      <c r="B153" s="22">
        <f t="shared" si="188"/>
        <v>85.21</v>
      </c>
      <c r="C153" s="22">
        <f t="shared" si="193"/>
        <v>38.25</v>
      </c>
      <c r="D153" s="27">
        <v>19.5</v>
      </c>
      <c r="E153" s="22"/>
      <c r="F153" s="22"/>
      <c r="G153" s="22"/>
      <c r="H153" s="22"/>
      <c r="I153" s="22"/>
      <c r="J153" s="22"/>
      <c r="K153" s="22"/>
      <c r="L153" s="22">
        <v>18.75</v>
      </c>
      <c r="M153" s="22"/>
      <c r="N153" s="22">
        <f t="shared" si="189"/>
        <v>17.060000000000002</v>
      </c>
      <c r="O153" s="22">
        <v>13.56</v>
      </c>
      <c r="P153" s="53">
        <v>9.76</v>
      </c>
      <c r="Q153" s="53">
        <v>2.0</v>
      </c>
      <c r="R153" s="54"/>
      <c r="S153" s="58">
        <v>1.8</v>
      </c>
      <c r="T153" s="54"/>
      <c r="U153" s="59"/>
      <c r="V153" s="22">
        <v>3.5</v>
      </c>
      <c r="W153" s="23">
        <f t="shared" si="190"/>
        <v>29.0</v>
      </c>
      <c r="X153" s="22">
        <v>25.0</v>
      </c>
      <c r="Y153" s="24">
        <v>4.0</v>
      </c>
      <c r="Z153" s="25"/>
      <c r="AA153" s="22"/>
      <c r="AB153" s="22"/>
      <c r="AC153" s="22"/>
      <c r="AD153" s="22"/>
      <c r="AE153" s="22">
        <f t="shared" si="191"/>
        <v>0.0</v>
      </c>
      <c r="AF153" s="22"/>
      <c r="AG153" s="22"/>
      <c r="AH153" s="22"/>
      <c r="AI153" s="22"/>
      <c r="AJ153" s="23">
        <f t="shared" si="192"/>
        <v>0.9</v>
      </c>
      <c r="AK153" s="22">
        <v>0.5</v>
      </c>
      <c r="AL153" s="22"/>
      <c r="AM153" s="22"/>
      <c r="AN153" s="22"/>
      <c r="AO153" s="22"/>
      <c r="AP153" s="22"/>
      <c r="AQ153" s="22"/>
      <c r="AR153" s="22">
        <v>0.4</v>
      </c>
      <c r="AS153" s="22"/>
      <c r="AT153" s="22"/>
    </row>
    <row r="154" spans="8:8" s="20" ht="29.1" customFormat="1" customHeight="1">
      <c r="A154" s="21" t="s">
        <v>178</v>
      </c>
      <c r="B154" s="22">
        <f t="shared" si="188"/>
        <v>732.83</v>
      </c>
      <c r="C154" s="22">
        <f t="shared" si="193"/>
        <v>663.0</v>
      </c>
      <c r="D154" s="27">
        <v>16.5</v>
      </c>
      <c r="E154" s="22">
        <v>450.0</v>
      </c>
      <c r="F154" s="22"/>
      <c r="G154" s="22"/>
      <c r="H154" s="22">
        <v>80.0</v>
      </c>
      <c r="I154" s="22"/>
      <c r="J154" s="22"/>
      <c r="K154" s="22">
        <v>100.0</v>
      </c>
      <c r="L154" s="22">
        <v>16.5</v>
      </c>
      <c r="M154" s="22"/>
      <c r="N154" s="22">
        <f t="shared" si="189"/>
        <v>31.93</v>
      </c>
      <c r="O154" s="22">
        <v>21.53</v>
      </c>
      <c r="P154" s="53">
        <v>9.73</v>
      </c>
      <c r="Q154" s="53">
        <v>10.0</v>
      </c>
      <c r="R154" s="54"/>
      <c r="S154" s="58">
        <v>1.8</v>
      </c>
      <c r="T154" s="54"/>
      <c r="U154" s="59"/>
      <c r="V154" s="22">
        <v>10.4</v>
      </c>
      <c r="W154" s="23">
        <f t="shared" si="190"/>
        <v>15.0</v>
      </c>
      <c r="X154" s="22"/>
      <c r="Y154" s="24">
        <v>15.0</v>
      </c>
      <c r="Z154" s="25">
        <v>20.0</v>
      </c>
      <c r="AA154" s="22"/>
      <c r="AB154" s="22"/>
      <c r="AC154" s="22"/>
      <c r="AD154" s="22"/>
      <c r="AE154" s="22">
        <f t="shared" si="191"/>
        <v>0.0</v>
      </c>
      <c r="AF154" s="22"/>
      <c r="AG154" s="22"/>
      <c r="AH154" s="22"/>
      <c r="AI154" s="22"/>
      <c r="AJ154" s="23">
        <f t="shared" si="192"/>
        <v>2.9</v>
      </c>
      <c r="AK154" s="22">
        <v>0.5</v>
      </c>
      <c r="AL154" s="22"/>
      <c r="AM154" s="22"/>
      <c r="AN154" s="22"/>
      <c r="AO154" s="22"/>
      <c r="AP154" s="22">
        <v>2.0</v>
      </c>
      <c r="AQ154" s="22"/>
      <c r="AR154" s="22">
        <v>0.4</v>
      </c>
      <c r="AS154" s="22"/>
      <c r="AT154" s="22"/>
    </row>
    <row r="155" spans="8:8" s="20" ht="29.1" customFormat="1" customHeight="1">
      <c r="A155" s="21" t="s">
        <v>179</v>
      </c>
      <c r="B155" s="22">
        <f t="shared" si="188"/>
        <v>312.31</v>
      </c>
      <c r="C155" s="22">
        <f t="shared" si="193"/>
        <v>240.75</v>
      </c>
      <c r="D155" s="27">
        <v>20.5</v>
      </c>
      <c r="E155" s="22"/>
      <c r="F155" s="22"/>
      <c r="G155" s="22">
        <v>200.0</v>
      </c>
      <c r="H155" s="22"/>
      <c r="I155" s="22"/>
      <c r="J155" s="22"/>
      <c r="K155" s="22"/>
      <c r="L155" s="22">
        <v>20.25</v>
      </c>
      <c r="M155" s="22"/>
      <c r="N155" s="22">
        <f t="shared" si="189"/>
        <v>36.66</v>
      </c>
      <c r="O155" s="22">
        <v>31.86</v>
      </c>
      <c r="P155" s="53">
        <v>19.56</v>
      </c>
      <c r="Q155" s="53">
        <v>10.0</v>
      </c>
      <c r="R155" s="54"/>
      <c r="S155" s="58">
        <v>2.3</v>
      </c>
      <c r="T155" s="54"/>
      <c r="U155" s="59"/>
      <c r="V155" s="22">
        <v>4.8</v>
      </c>
      <c r="W155" s="23">
        <f t="shared" si="190"/>
        <v>34.0</v>
      </c>
      <c r="X155" s="22">
        <v>20.0</v>
      </c>
      <c r="Y155" s="24">
        <v>14.0</v>
      </c>
      <c r="Z155" s="25"/>
      <c r="AA155" s="22"/>
      <c r="AB155" s="22"/>
      <c r="AC155" s="22"/>
      <c r="AD155" s="22"/>
      <c r="AE155" s="22">
        <f t="shared" si="191"/>
        <v>0.0</v>
      </c>
      <c r="AF155" s="22"/>
      <c r="AG155" s="22"/>
      <c r="AH155" s="22"/>
      <c r="AI155" s="22"/>
      <c r="AJ155" s="23">
        <f t="shared" si="192"/>
        <v>0.9</v>
      </c>
      <c r="AK155" s="22">
        <v>0.5</v>
      </c>
      <c r="AL155" s="22"/>
      <c r="AM155" s="22"/>
      <c r="AN155" s="22"/>
      <c r="AO155" s="22"/>
      <c r="AP155" s="22"/>
      <c r="AQ155" s="22"/>
      <c r="AR155" s="22">
        <v>0.4</v>
      </c>
      <c r="AS155" s="22"/>
      <c r="AT155" s="22"/>
    </row>
    <row r="156" spans="8:8" s="20" ht="29.1" customFormat="1" customHeight="1">
      <c r="A156" s="21" t="s">
        <v>180</v>
      </c>
      <c r="B156" s="22">
        <f t="shared" si="188"/>
        <v>922.52</v>
      </c>
      <c r="C156" s="22">
        <f t="shared" si="193"/>
        <v>850.29</v>
      </c>
      <c r="D156" s="27">
        <v>30.5</v>
      </c>
      <c r="E156" s="22"/>
      <c r="F156" s="22"/>
      <c r="G156" s="22"/>
      <c r="H156" s="22"/>
      <c r="I156" s="22">
        <v>807.79</v>
      </c>
      <c r="J156" s="22"/>
      <c r="K156" s="22"/>
      <c r="L156" s="22">
        <v>12.0</v>
      </c>
      <c r="M156" s="22"/>
      <c r="N156" s="22">
        <f t="shared" si="189"/>
        <v>29.23</v>
      </c>
      <c r="O156" s="22">
        <v>28.23</v>
      </c>
      <c r="P156" s="53">
        <v>9.73</v>
      </c>
      <c r="Q156" s="53">
        <v>14.0</v>
      </c>
      <c r="R156" s="54"/>
      <c r="S156" s="58">
        <v>4.5</v>
      </c>
      <c r="T156" s="54"/>
      <c r="U156" s="59"/>
      <c r="V156" s="22">
        <v>1.0</v>
      </c>
      <c r="W156" s="23">
        <f t="shared" si="190"/>
        <v>40.0</v>
      </c>
      <c r="X156" s="22">
        <v>20.0</v>
      </c>
      <c r="Y156" s="24">
        <v>20.0</v>
      </c>
      <c r="Z156" s="25"/>
      <c r="AA156" s="22"/>
      <c r="AB156" s="22"/>
      <c r="AC156" s="22"/>
      <c r="AD156" s="22"/>
      <c r="AE156" s="22">
        <f t="shared" si="191"/>
        <v>0.0</v>
      </c>
      <c r="AF156" s="22"/>
      <c r="AG156" s="22"/>
      <c r="AH156" s="22"/>
      <c r="AI156" s="22"/>
      <c r="AJ156" s="23">
        <f t="shared" si="192"/>
        <v>3.0</v>
      </c>
      <c r="AK156" s="22">
        <v>0.5</v>
      </c>
      <c r="AL156" s="22"/>
      <c r="AM156" s="22"/>
      <c r="AN156" s="22"/>
      <c r="AO156" s="22"/>
      <c r="AP156" s="22"/>
      <c r="AQ156" s="22"/>
      <c r="AR156" s="22">
        <v>2.5</v>
      </c>
      <c r="AS156" s="22"/>
      <c r="AT156" s="22"/>
    </row>
    <row r="157" spans="8:8" s="20" ht="29.1" customFormat="1" customHeight="1">
      <c r="A157" s="21" t="s">
        <v>181</v>
      </c>
      <c r="B157" s="22">
        <f t="shared" si="188"/>
        <v>208.95</v>
      </c>
      <c r="C157" s="22">
        <f t="shared" si="193"/>
        <v>56.58</v>
      </c>
      <c r="D157" s="27">
        <v>20.0</v>
      </c>
      <c r="E157" s="22"/>
      <c r="F157" s="22"/>
      <c r="G157" s="22"/>
      <c r="H157" s="22">
        <v>25.0</v>
      </c>
      <c r="I157" s="22">
        <v>8.67</v>
      </c>
      <c r="J157" s="22"/>
      <c r="K157" s="22"/>
      <c r="L157" s="22">
        <v>2.91</v>
      </c>
      <c r="M157" s="22"/>
      <c r="N157" s="22">
        <f t="shared" si="189"/>
        <v>17.869999999999997</v>
      </c>
      <c r="O157" s="22">
        <v>14.37</v>
      </c>
      <c r="P157" s="53">
        <v>9.37</v>
      </c>
      <c r="Q157" s="53">
        <v>2.0</v>
      </c>
      <c r="R157" s="54"/>
      <c r="S157" s="58">
        <v>3.0</v>
      </c>
      <c r="T157" s="54"/>
      <c r="U157" s="59"/>
      <c r="V157" s="22">
        <v>3.5</v>
      </c>
      <c r="W157" s="23">
        <f t="shared" si="190"/>
        <v>93.0</v>
      </c>
      <c r="X157" s="22">
        <v>25.0</v>
      </c>
      <c r="Y157" s="24">
        <v>68.0</v>
      </c>
      <c r="Z157" s="25"/>
      <c r="AA157" s="22"/>
      <c r="AB157" s="22"/>
      <c r="AC157" s="22"/>
      <c r="AD157" s="22"/>
      <c r="AE157" s="22">
        <f t="shared" si="191"/>
        <v>0.0</v>
      </c>
      <c r="AF157" s="22"/>
      <c r="AG157" s="22"/>
      <c r="AH157" s="22"/>
      <c r="AI157" s="22"/>
      <c r="AJ157" s="23">
        <f t="shared" si="192"/>
        <v>11.5</v>
      </c>
      <c r="AK157" s="22">
        <v>0.5</v>
      </c>
      <c r="AL157" s="22">
        <v>2.3</v>
      </c>
      <c r="AM157" s="22"/>
      <c r="AN157" s="22">
        <v>1.9</v>
      </c>
      <c r="AO157" s="22">
        <v>4.0</v>
      </c>
      <c r="AP157" s="22"/>
      <c r="AQ157" s="22"/>
      <c r="AR157" s="22">
        <v>2.8</v>
      </c>
      <c r="AS157" s="22"/>
      <c r="AT157" s="22">
        <v>30.0</v>
      </c>
    </row>
    <row r="158" spans="8:8" s="15" ht="29.1" customFormat="1" customHeight="1">
      <c r="A158" s="16" t="s">
        <v>182</v>
      </c>
      <c r="B158" s="19">
        <f t="shared" si="188"/>
        <v>3006.77</v>
      </c>
      <c r="C158" s="19">
        <f t="shared" si="193"/>
        <v>1128.33</v>
      </c>
      <c r="D158" s="17">
        <f t="shared" si="209" ref="D158:K158">D159+D160+D162</f>
        <v>100.0</v>
      </c>
      <c r="E158" s="17">
        <f t="shared" si="209"/>
        <v>450.0</v>
      </c>
      <c r="F158" s="17">
        <f t="shared" si="209"/>
        <v>0.0</v>
      </c>
      <c r="G158" s="17">
        <f t="shared" si="209"/>
        <v>200.0</v>
      </c>
      <c r="H158" s="17">
        <f t="shared" si="209"/>
        <v>150.0</v>
      </c>
      <c r="I158" s="17">
        <f t="shared" si="209"/>
        <v>111.83</v>
      </c>
      <c r="J158" s="17">
        <f t="shared" si="209"/>
        <v>0.0</v>
      </c>
      <c r="K158" s="17">
        <f t="shared" si="209"/>
        <v>100.0</v>
      </c>
      <c r="L158" s="17">
        <v>16.5</v>
      </c>
      <c r="M158" s="17">
        <f>M159+M160+M162</f>
        <v>0.0</v>
      </c>
      <c r="N158" s="19">
        <f t="shared" si="189"/>
        <v>308.07</v>
      </c>
      <c r="O158" s="17">
        <f>O159+O160+O162</f>
        <v>248.26999999999998</v>
      </c>
      <c r="P158" s="56">
        <f t="shared" si="210" ref="P158:Y158">P159+P160+P162</f>
        <v>172.07</v>
      </c>
      <c r="Q158" s="56">
        <f t="shared" si="210"/>
        <v>34.0</v>
      </c>
      <c r="R158" s="56">
        <f t="shared" si="210"/>
        <v>0.0</v>
      </c>
      <c r="S158" s="56">
        <f t="shared" si="210"/>
        <v>24.2</v>
      </c>
      <c r="T158" s="56">
        <f t="shared" si="210"/>
        <v>6.0</v>
      </c>
      <c r="U158" s="57">
        <f t="shared" si="210"/>
        <v>12.0</v>
      </c>
      <c r="V158" s="17">
        <f t="shared" si="210"/>
        <v>59.8</v>
      </c>
      <c r="W158" s="17">
        <f t="shared" si="190"/>
        <v>282.0</v>
      </c>
      <c r="X158" s="17">
        <f t="shared" si="211" ref="X158:AD158">X159+X160+X162</f>
        <v>50.0</v>
      </c>
      <c r="Y158" s="17">
        <f t="shared" si="211"/>
        <v>232.0</v>
      </c>
      <c r="Z158" s="18">
        <f t="shared" si="211"/>
        <v>20.0</v>
      </c>
      <c r="AA158" s="17">
        <f t="shared" si="211"/>
        <v>10.0</v>
      </c>
      <c r="AB158" s="17">
        <f t="shared" si="211"/>
        <v>0.0</v>
      </c>
      <c r="AC158" s="17">
        <f t="shared" si="211"/>
        <v>0.0</v>
      </c>
      <c r="AD158" s="17">
        <f t="shared" si="211"/>
        <v>1187.52</v>
      </c>
      <c r="AE158" s="19">
        <f t="shared" si="191"/>
        <v>0.0</v>
      </c>
      <c r="AF158" s="17">
        <f t="shared" si="212" ref="AF158:AI158">AF159+AF160+AF162</f>
        <v>0.0</v>
      </c>
      <c r="AG158" s="17">
        <f t="shared" si="212"/>
        <v>0.0</v>
      </c>
      <c r="AH158" s="17">
        <f t="shared" si="212"/>
        <v>0.0</v>
      </c>
      <c r="AI158" s="17">
        <f t="shared" si="212"/>
        <v>0.0</v>
      </c>
      <c r="AJ158" s="17">
        <f t="shared" si="192"/>
        <v>50.449999999999996</v>
      </c>
      <c r="AK158" s="17">
        <f t="shared" si="213" ref="AK158:AT158">AK159+AK160+AK162</f>
        <v>4.8</v>
      </c>
      <c r="AL158" s="17">
        <f t="shared" si="213"/>
        <v>2.3</v>
      </c>
      <c r="AM158" s="17">
        <f t="shared" si="213"/>
        <v>8.7</v>
      </c>
      <c r="AN158" s="17">
        <f t="shared" si="213"/>
        <v>1.9</v>
      </c>
      <c r="AO158" s="17">
        <f t="shared" si="213"/>
        <v>4.0</v>
      </c>
      <c r="AP158" s="17">
        <f t="shared" si="213"/>
        <v>2.0</v>
      </c>
      <c r="AQ158" s="17">
        <f t="shared" si="213"/>
        <v>6.8</v>
      </c>
      <c r="AR158" s="17">
        <f t="shared" si="213"/>
        <v>14.55</v>
      </c>
      <c r="AS158" s="17">
        <f t="shared" si="213"/>
        <v>5.4</v>
      </c>
      <c r="AT158" s="17">
        <f t="shared" si="213"/>
        <v>20.4</v>
      </c>
    </row>
    <row r="159" spans="8:8" s="20" ht="29.1" customFormat="1" customHeight="1">
      <c r="A159" s="21" t="s">
        <v>183</v>
      </c>
      <c r="B159" s="22">
        <f t="shared" si="188"/>
        <v>227.17</v>
      </c>
      <c r="C159" s="22">
        <f t="shared" si="193"/>
        <v>10.0</v>
      </c>
      <c r="D159" s="22"/>
      <c r="E159" s="22"/>
      <c r="F159" s="22"/>
      <c r="G159" s="22"/>
      <c r="H159" s="22">
        <v>10.0</v>
      </c>
      <c r="I159" s="22"/>
      <c r="J159" s="22"/>
      <c r="K159" s="22"/>
      <c r="L159" s="22">
        <v>0.0</v>
      </c>
      <c r="M159" s="22"/>
      <c r="N159" s="22">
        <f t="shared" si="189"/>
        <v>152.27</v>
      </c>
      <c r="O159" s="22">
        <v>152.27</v>
      </c>
      <c r="P159" s="53">
        <v>135.27</v>
      </c>
      <c r="Q159" s="54"/>
      <c r="R159" s="54"/>
      <c r="S159" s="58"/>
      <c r="T159" s="53">
        <v>6.0</v>
      </c>
      <c r="U159" s="55">
        <v>11.0</v>
      </c>
      <c r="V159" s="22"/>
      <c r="W159" s="23">
        <f t="shared" si="190"/>
        <v>41.0</v>
      </c>
      <c r="X159" s="22"/>
      <c r="Y159" s="24">
        <v>41.0</v>
      </c>
      <c r="Z159" s="25"/>
      <c r="AA159" s="22">
        <v>10.0</v>
      </c>
      <c r="AB159" s="22"/>
      <c r="AC159" s="22"/>
      <c r="AD159" s="22"/>
      <c r="AE159" s="22">
        <f t="shared" si="191"/>
        <v>0.0</v>
      </c>
      <c r="AF159" s="22"/>
      <c r="AG159" s="22"/>
      <c r="AH159" s="22"/>
      <c r="AI159" s="22"/>
      <c r="AJ159" s="23">
        <f t="shared" si="192"/>
        <v>13.899999999999999</v>
      </c>
      <c r="AK159" s="22">
        <v>1.4</v>
      </c>
      <c r="AL159" s="22"/>
      <c r="AM159" s="22">
        <v>3.7</v>
      </c>
      <c r="AN159" s="22"/>
      <c r="AO159" s="22"/>
      <c r="AP159" s="22">
        <v>2.0</v>
      </c>
      <c r="AQ159" s="22">
        <v>6.8</v>
      </c>
      <c r="AR159" s="22"/>
      <c r="AS159" s="22"/>
      <c r="AT159" s="22"/>
    </row>
    <row r="160" spans="8:8" s="15" ht="29.1" customFormat="1" customHeight="1">
      <c r="A160" s="16" t="s">
        <v>184</v>
      </c>
      <c r="B160" s="19">
        <f t="shared" si="188"/>
        <v>924.8</v>
      </c>
      <c r="C160" s="19">
        <f t="shared" si="193"/>
        <v>63.0</v>
      </c>
      <c r="D160" s="17">
        <f t="shared" si="214" ref="D160:K160">D161</f>
        <v>60.0</v>
      </c>
      <c r="E160" s="17">
        <f t="shared" si="214"/>
        <v>0.0</v>
      </c>
      <c r="F160" s="17">
        <f t="shared" si="214"/>
        <v>0.0</v>
      </c>
      <c r="G160" s="17">
        <f t="shared" si="214"/>
        <v>0.0</v>
      </c>
      <c r="H160" s="17">
        <f t="shared" si="214"/>
        <v>0.0</v>
      </c>
      <c r="I160" s="17">
        <f t="shared" si="214"/>
        <v>0.0</v>
      </c>
      <c r="J160" s="17">
        <f t="shared" si="214"/>
        <v>0.0</v>
      </c>
      <c r="K160" s="17">
        <f t="shared" si="214"/>
        <v>0.0</v>
      </c>
      <c r="L160" s="17">
        <v>3.0</v>
      </c>
      <c r="M160" s="17">
        <f>M161</f>
        <v>0.0</v>
      </c>
      <c r="N160" s="19">
        <f t="shared" si="189"/>
        <v>34.7</v>
      </c>
      <c r="O160" s="17">
        <f>O161</f>
        <v>29.7</v>
      </c>
      <c r="P160" s="56">
        <f t="shared" si="215" ref="P160:Y160">P161</f>
        <v>4.5</v>
      </c>
      <c r="Q160" s="56">
        <f t="shared" si="215"/>
        <v>14.0</v>
      </c>
      <c r="R160" s="56">
        <f t="shared" si="215"/>
        <v>0.0</v>
      </c>
      <c r="S160" s="56">
        <f t="shared" si="215"/>
        <v>11.2</v>
      </c>
      <c r="T160" s="56">
        <f t="shared" si="215"/>
        <v>0.0</v>
      </c>
      <c r="U160" s="57">
        <f t="shared" si="215"/>
        <v>0.0</v>
      </c>
      <c r="V160" s="17">
        <f t="shared" si="215"/>
        <v>5.0</v>
      </c>
      <c r="W160" s="17">
        <f t="shared" si="190"/>
        <v>67.0</v>
      </c>
      <c r="X160" s="17">
        <f t="shared" si="216" ref="X160:AD160">X161</f>
        <v>25.0</v>
      </c>
      <c r="Y160" s="17">
        <f t="shared" si="216"/>
        <v>42.0</v>
      </c>
      <c r="Z160" s="18">
        <f t="shared" si="216"/>
        <v>0.0</v>
      </c>
      <c r="AA160" s="17">
        <f t="shared" si="216"/>
        <v>0.0</v>
      </c>
      <c r="AB160" s="17">
        <f t="shared" si="216"/>
        <v>0.0</v>
      </c>
      <c r="AC160" s="17">
        <f t="shared" si="216"/>
        <v>0.0</v>
      </c>
      <c r="AD160" s="17">
        <f t="shared" si="216"/>
        <v>732.45</v>
      </c>
      <c r="AE160" s="19">
        <f t="shared" si="191"/>
        <v>0.0</v>
      </c>
      <c r="AF160" s="17">
        <f t="shared" si="217" ref="AF160:AI160">AF161</f>
        <v>0.0</v>
      </c>
      <c r="AG160" s="17">
        <f t="shared" si="217"/>
        <v>0.0</v>
      </c>
      <c r="AH160" s="17">
        <f t="shared" si="217"/>
        <v>0.0</v>
      </c>
      <c r="AI160" s="17">
        <f t="shared" si="217"/>
        <v>0.0</v>
      </c>
      <c r="AJ160" s="17">
        <f t="shared" si="192"/>
        <v>17.650000000000002</v>
      </c>
      <c r="AK160" s="17">
        <f t="shared" si="218" ref="AK160:AT160">AK161</f>
        <v>1.0</v>
      </c>
      <c r="AL160" s="17">
        <f t="shared" si="218"/>
        <v>2.3</v>
      </c>
      <c r="AM160" s="17">
        <f t="shared" si="218"/>
        <v>5.0</v>
      </c>
      <c r="AN160" s="17">
        <f t="shared" si="218"/>
        <v>1.9</v>
      </c>
      <c r="AO160" s="17">
        <f t="shared" si="218"/>
        <v>0.0</v>
      </c>
      <c r="AP160" s="17">
        <f t="shared" si="218"/>
        <v>0.0</v>
      </c>
      <c r="AQ160" s="17">
        <f t="shared" si="218"/>
        <v>0.0</v>
      </c>
      <c r="AR160" s="17">
        <f t="shared" si="218"/>
        <v>4.75</v>
      </c>
      <c r="AS160" s="17">
        <f t="shared" si="218"/>
        <v>2.7</v>
      </c>
      <c r="AT160" s="17">
        <f t="shared" si="218"/>
        <v>10.0</v>
      </c>
    </row>
    <row r="161" spans="8:8" s="20" ht="29.1" customFormat="1" customHeight="1">
      <c r="A161" s="21" t="s">
        <v>185</v>
      </c>
      <c r="B161" s="22">
        <f t="shared" si="188"/>
        <v>924.8</v>
      </c>
      <c r="C161" s="22">
        <f t="shared" si="193"/>
        <v>63.0</v>
      </c>
      <c r="D161" s="27">
        <v>60.0</v>
      </c>
      <c r="E161" s="22"/>
      <c r="F161" s="22"/>
      <c r="G161" s="22"/>
      <c r="H161" s="22"/>
      <c r="I161" s="22"/>
      <c r="J161" s="22"/>
      <c r="K161" s="22"/>
      <c r="L161" s="22">
        <v>3.0</v>
      </c>
      <c r="M161" s="22"/>
      <c r="N161" s="22">
        <f t="shared" si="189"/>
        <v>34.7</v>
      </c>
      <c r="O161" s="22">
        <v>29.7</v>
      </c>
      <c r="P161" s="53">
        <v>4.5</v>
      </c>
      <c r="Q161" s="53">
        <v>14.0</v>
      </c>
      <c r="R161" s="54"/>
      <c r="S161" s="58">
        <v>11.2</v>
      </c>
      <c r="T161" s="54"/>
      <c r="U161" s="59"/>
      <c r="V161" s="22">
        <v>5.0</v>
      </c>
      <c r="W161" s="23">
        <f t="shared" si="190"/>
        <v>67.0</v>
      </c>
      <c r="X161" s="22">
        <v>25.0</v>
      </c>
      <c r="Y161" s="24">
        <v>42.0</v>
      </c>
      <c r="Z161" s="25"/>
      <c r="AA161" s="22"/>
      <c r="AB161" s="22"/>
      <c r="AC161" s="22"/>
      <c r="AD161" s="22">
        <v>732.45</v>
      </c>
      <c r="AE161" s="22">
        <f t="shared" si="191"/>
        <v>0.0</v>
      </c>
      <c r="AF161" s="22"/>
      <c r="AG161" s="22"/>
      <c r="AH161" s="22"/>
      <c r="AI161" s="22"/>
      <c r="AJ161" s="23">
        <f t="shared" si="192"/>
        <v>17.650000000000002</v>
      </c>
      <c r="AK161" s="22">
        <v>1.0</v>
      </c>
      <c r="AL161" s="22">
        <v>2.3</v>
      </c>
      <c r="AM161" s="22">
        <v>5.0</v>
      </c>
      <c r="AN161" s="22">
        <v>1.9</v>
      </c>
      <c r="AO161" s="22"/>
      <c r="AP161" s="22"/>
      <c r="AQ161" s="22"/>
      <c r="AR161" s="22">
        <v>4.75</v>
      </c>
      <c r="AS161" s="22">
        <v>2.7</v>
      </c>
      <c r="AT161" s="22">
        <v>10.0</v>
      </c>
    </row>
    <row r="162" spans="8:8" s="15" ht="29.1" customFormat="1" customHeight="1">
      <c r="A162" s="16" t="s">
        <v>186</v>
      </c>
      <c r="B162" s="19">
        <f t="shared" si="188"/>
        <v>1854.8000000000002</v>
      </c>
      <c r="C162" s="19">
        <f t="shared" si="193"/>
        <v>1055.33</v>
      </c>
      <c r="D162" s="17">
        <f t="shared" si="219" ref="D162:K162">SUM(D163:D167)</f>
        <v>40.0</v>
      </c>
      <c r="E162" s="17">
        <f t="shared" si="219"/>
        <v>450.0</v>
      </c>
      <c r="F162" s="17">
        <f t="shared" si="219"/>
        <v>0.0</v>
      </c>
      <c r="G162" s="17">
        <f t="shared" si="219"/>
        <v>200.0</v>
      </c>
      <c r="H162" s="17">
        <f t="shared" si="219"/>
        <v>140.0</v>
      </c>
      <c r="I162" s="17">
        <f t="shared" si="219"/>
        <v>111.83</v>
      </c>
      <c r="J162" s="17">
        <f t="shared" si="219"/>
        <v>0.0</v>
      </c>
      <c r="K162" s="17">
        <f t="shared" si="219"/>
        <v>100.0</v>
      </c>
      <c r="L162" s="17">
        <v>13.5</v>
      </c>
      <c r="M162" s="17">
        <f>SUM(M163:M167)</f>
        <v>0.0</v>
      </c>
      <c r="N162" s="19">
        <f t="shared" si="189"/>
        <v>121.1</v>
      </c>
      <c r="O162" s="17">
        <f>SUM(O163:O167)</f>
        <v>66.3</v>
      </c>
      <c r="P162" s="56">
        <f t="shared" si="220" ref="P162:Y162">SUM(P163:P167)</f>
        <v>32.3</v>
      </c>
      <c r="Q162" s="56">
        <f t="shared" si="220"/>
        <v>20.0</v>
      </c>
      <c r="R162" s="56">
        <f t="shared" si="220"/>
        <v>0.0</v>
      </c>
      <c r="S162" s="56">
        <f t="shared" si="220"/>
        <v>13.000000000000002</v>
      </c>
      <c r="T162" s="56">
        <f t="shared" si="220"/>
        <v>0.0</v>
      </c>
      <c r="U162" s="57">
        <f t="shared" si="220"/>
        <v>1.0</v>
      </c>
      <c r="V162" s="17">
        <f t="shared" si="220"/>
        <v>54.800000000000004</v>
      </c>
      <c r="W162" s="17">
        <f t="shared" si="190"/>
        <v>174.0</v>
      </c>
      <c r="X162" s="17">
        <f t="shared" si="221" ref="X162:AD162">SUM(X163:X167)</f>
        <v>25.0</v>
      </c>
      <c r="Y162" s="17">
        <f t="shared" si="221"/>
        <v>149.0</v>
      </c>
      <c r="Z162" s="18">
        <f t="shared" si="221"/>
        <v>20.0</v>
      </c>
      <c r="AA162" s="17">
        <f t="shared" si="221"/>
        <v>0.0</v>
      </c>
      <c r="AB162" s="17">
        <f t="shared" si="221"/>
        <v>0.0</v>
      </c>
      <c r="AC162" s="17">
        <f t="shared" si="221"/>
        <v>0.0</v>
      </c>
      <c r="AD162" s="17">
        <f t="shared" si="221"/>
        <v>455.07</v>
      </c>
      <c r="AE162" s="19">
        <f t="shared" si="191"/>
        <v>0.0</v>
      </c>
      <c r="AF162" s="17">
        <f t="shared" si="222" ref="AF162:AI162">SUM(AF163:AF167)</f>
        <v>0.0</v>
      </c>
      <c r="AG162" s="17">
        <f t="shared" si="222"/>
        <v>0.0</v>
      </c>
      <c r="AH162" s="17">
        <f t="shared" si="222"/>
        <v>0.0</v>
      </c>
      <c r="AI162" s="17">
        <f t="shared" si="222"/>
        <v>0.0</v>
      </c>
      <c r="AJ162" s="17">
        <f t="shared" si="192"/>
        <v>18.9</v>
      </c>
      <c r="AK162" s="17">
        <f t="shared" si="223" ref="AK162:AT162">SUM(AK163:AK167)</f>
        <v>2.4</v>
      </c>
      <c r="AL162" s="17">
        <f t="shared" si="223"/>
        <v>0.0</v>
      </c>
      <c r="AM162" s="17">
        <f t="shared" si="223"/>
        <v>0.0</v>
      </c>
      <c r="AN162" s="17">
        <f t="shared" si="223"/>
        <v>0.0</v>
      </c>
      <c r="AO162" s="17">
        <f t="shared" si="223"/>
        <v>4.0</v>
      </c>
      <c r="AP162" s="17">
        <f t="shared" si="223"/>
        <v>0.0</v>
      </c>
      <c r="AQ162" s="17">
        <f t="shared" si="223"/>
        <v>0.0</v>
      </c>
      <c r="AR162" s="17">
        <f t="shared" si="223"/>
        <v>9.799999999999999</v>
      </c>
      <c r="AS162" s="17">
        <f t="shared" si="223"/>
        <v>2.7</v>
      </c>
      <c r="AT162" s="17">
        <f t="shared" si="223"/>
        <v>10.4</v>
      </c>
    </row>
    <row r="163" spans="8:8" s="20" ht="29.1" customFormat="1" customHeight="1">
      <c r="A163" s="21" t="s">
        <v>187</v>
      </c>
      <c r="B163" s="22">
        <f t="shared" si="188"/>
        <v>261.2</v>
      </c>
      <c r="C163" s="22">
        <f t="shared" si="193"/>
        <v>196.0</v>
      </c>
      <c r="D163" s="27">
        <v>13.0</v>
      </c>
      <c r="E163" s="22"/>
      <c r="F163" s="22"/>
      <c r="G163" s="22"/>
      <c r="H163" s="22">
        <v>80.0</v>
      </c>
      <c r="I163" s="22"/>
      <c r="J163" s="22"/>
      <c r="K163" s="22">
        <v>100.0</v>
      </c>
      <c r="L163" s="22">
        <v>3.0</v>
      </c>
      <c r="M163" s="22"/>
      <c r="N163" s="22">
        <f t="shared" si="189"/>
        <v>18.3</v>
      </c>
      <c r="O163" s="22">
        <v>14.7</v>
      </c>
      <c r="P163" s="53">
        <v>4.5</v>
      </c>
      <c r="Q163" s="53">
        <v>6.0</v>
      </c>
      <c r="R163" s="54"/>
      <c r="S163" s="58">
        <v>4.2</v>
      </c>
      <c r="T163" s="54"/>
      <c r="U163" s="63">
        <v>0.0</v>
      </c>
      <c r="V163" s="22">
        <v>3.6</v>
      </c>
      <c r="W163" s="23">
        <f t="shared" si="190"/>
        <v>40.0</v>
      </c>
      <c r="X163" s="22">
        <v>25.0</v>
      </c>
      <c r="Y163" s="24">
        <v>15.0</v>
      </c>
      <c r="Z163" s="25"/>
      <c r="AA163" s="22"/>
      <c r="AB163" s="22"/>
      <c r="AC163" s="22"/>
      <c r="AD163" s="22"/>
      <c r="AE163" s="22">
        <f t="shared" si="191"/>
        <v>0.0</v>
      </c>
      <c r="AF163" s="22"/>
      <c r="AG163" s="22"/>
      <c r="AH163" s="22"/>
      <c r="AI163" s="22"/>
      <c r="AJ163" s="23">
        <f t="shared" si="192"/>
        <v>6.9</v>
      </c>
      <c r="AK163" s="22">
        <v>0.5</v>
      </c>
      <c r="AL163" s="22"/>
      <c r="AM163" s="22"/>
      <c r="AN163" s="22"/>
      <c r="AO163" s="22">
        <v>4.0</v>
      </c>
      <c r="AP163" s="22"/>
      <c r="AQ163" s="22"/>
      <c r="AR163" s="22">
        <v>2.4</v>
      </c>
      <c r="AS163" s="22"/>
      <c r="AT163" s="22"/>
    </row>
    <row r="164" spans="8:8" s="20" ht="29.1" customFormat="1" customHeight="1">
      <c r="A164" s="21" t="s">
        <v>188</v>
      </c>
      <c r="B164" s="22">
        <f t="shared" si="188"/>
        <v>218.38</v>
      </c>
      <c r="C164" s="22">
        <f t="shared" si="193"/>
        <v>134.82999999999998</v>
      </c>
      <c r="D164" s="27">
        <v>13.0</v>
      </c>
      <c r="E164" s="22"/>
      <c r="F164" s="22"/>
      <c r="G164" s="22"/>
      <c r="H164" s="22">
        <v>10.0</v>
      </c>
      <c r="I164" s="22">
        <v>111.83</v>
      </c>
      <c r="J164" s="22"/>
      <c r="K164" s="22"/>
      <c r="L164" s="22"/>
      <c r="M164" s="22"/>
      <c r="N164" s="22">
        <f t="shared" si="189"/>
        <v>55.1</v>
      </c>
      <c r="O164" s="22">
        <v>12.1</v>
      </c>
      <c r="P164" s="53">
        <v>4.5</v>
      </c>
      <c r="Q164" s="53">
        <v>4.0</v>
      </c>
      <c r="R164" s="54"/>
      <c r="S164" s="58">
        <v>3.6</v>
      </c>
      <c r="T164" s="54"/>
      <c r="U164" s="63">
        <v>0.0</v>
      </c>
      <c r="V164" s="22">
        <f>3+40</f>
        <v>43.0</v>
      </c>
      <c r="W164" s="23">
        <f t="shared" si="190"/>
        <v>24.0</v>
      </c>
      <c r="X164" s="22"/>
      <c r="Y164" s="24">
        <v>24.0</v>
      </c>
      <c r="Z164" s="25"/>
      <c r="AA164" s="22"/>
      <c r="AB164" s="22"/>
      <c r="AC164" s="22"/>
      <c r="AD164" s="22"/>
      <c r="AE164" s="22">
        <f t="shared" si="191"/>
        <v>0.0</v>
      </c>
      <c r="AF164" s="22"/>
      <c r="AG164" s="22"/>
      <c r="AH164" s="22"/>
      <c r="AI164" s="22"/>
      <c r="AJ164" s="23">
        <f t="shared" si="192"/>
        <v>4.45</v>
      </c>
      <c r="AK164" s="22">
        <v>0.5</v>
      </c>
      <c r="AL164" s="22"/>
      <c r="AM164" s="22"/>
      <c r="AN164" s="22"/>
      <c r="AO164" s="22"/>
      <c r="AP164" s="22"/>
      <c r="AQ164" s="22"/>
      <c r="AR164" s="22">
        <v>1.25</v>
      </c>
      <c r="AS164" s="22">
        <v>2.7</v>
      </c>
      <c r="AT164" s="22"/>
    </row>
    <row r="165" spans="8:8" s="20" ht="29.1" customFormat="1" customHeight="1">
      <c r="A165" s="28" t="s">
        <v>189</v>
      </c>
      <c r="B165" s="22">
        <f t="shared" si="188"/>
        <v>112.39</v>
      </c>
      <c r="C165" s="22">
        <f t="shared" si="193"/>
        <v>0.0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>
        <f t="shared" si="189"/>
        <v>12.5</v>
      </c>
      <c r="O165" s="22">
        <v>5.3</v>
      </c>
      <c r="P165" s="53">
        <v>4.5</v>
      </c>
      <c r="Q165" s="53"/>
      <c r="R165" s="54"/>
      <c r="S165" s="58">
        <v>0.8</v>
      </c>
      <c r="T165" s="54"/>
      <c r="U165" s="63">
        <v>0.0</v>
      </c>
      <c r="V165" s="22">
        <v>7.2</v>
      </c>
      <c r="W165" s="23">
        <f t="shared" si="190"/>
        <v>12.0</v>
      </c>
      <c r="X165" s="22"/>
      <c r="Y165" s="24">
        <v>12.0</v>
      </c>
      <c r="Z165" s="25">
        <v>20.0</v>
      </c>
      <c r="AA165" s="22"/>
      <c r="AB165" s="22"/>
      <c r="AC165" s="22"/>
      <c r="AD165" s="22">
        <v>66.69</v>
      </c>
      <c r="AE165" s="22">
        <f t="shared" si="191"/>
        <v>0.0</v>
      </c>
      <c r="AF165" s="22"/>
      <c r="AG165" s="22"/>
      <c r="AH165" s="22"/>
      <c r="AI165" s="22"/>
      <c r="AJ165" s="23">
        <f t="shared" si="192"/>
        <v>1.2</v>
      </c>
      <c r="AK165" s="22">
        <v>0.5</v>
      </c>
      <c r="AL165" s="22"/>
      <c r="AM165" s="22"/>
      <c r="AN165" s="22"/>
      <c r="AO165" s="22"/>
      <c r="AP165" s="22"/>
      <c r="AQ165" s="22"/>
      <c r="AR165" s="22">
        <v>0.7</v>
      </c>
      <c r="AS165" s="22"/>
      <c r="AT165" s="22"/>
    </row>
    <row r="166" spans="8:8" s="20" ht="29.1" customFormat="1" customHeight="1">
      <c r="A166" s="21" t="s">
        <v>190</v>
      </c>
      <c r="B166" s="22">
        <f t="shared" si="188"/>
        <v>1164.9</v>
      </c>
      <c r="C166" s="22">
        <f t="shared" si="193"/>
        <v>724.5</v>
      </c>
      <c r="D166" s="27">
        <v>14.0</v>
      </c>
      <c r="E166" s="22">
        <v>450.0</v>
      </c>
      <c r="F166" s="22"/>
      <c r="G166" s="22">
        <v>200.0</v>
      </c>
      <c r="H166" s="22">
        <v>50.0</v>
      </c>
      <c r="I166" s="22"/>
      <c r="J166" s="22"/>
      <c r="K166" s="22"/>
      <c r="L166" s="22">
        <v>10.5</v>
      </c>
      <c r="M166" s="22"/>
      <c r="N166" s="22">
        <f t="shared" si="189"/>
        <v>28.9</v>
      </c>
      <c r="O166" s="22">
        <v>27.9</v>
      </c>
      <c r="P166" s="53">
        <v>14.3</v>
      </c>
      <c r="Q166" s="53">
        <v>10.0</v>
      </c>
      <c r="R166" s="54"/>
      <c r="S166" s="58">
        <v>3.6</v>
      </c>
      <c r="T166" s="54"/>
      <c r="U166" s="63">
        <v>0.0</v>
      </c>
      <c r="V166" s="22">
        <v>1.0</v>
      </c>
      <c r="W166" s="23">
        <f t="shared" si="190"/>
        <v>65.0</v>
      </c>
      <c r="X166" s="22"/>
      <c r="Y166" s="24">
        <v>65.0</v>
      </c>
      <c r="Z166" s="25"/>
      <c r="AA166" s="22"/>
      <c r="AB166" s="22"/>
      <c r="AC166" s="22"/>
      <c r="AD166" s="22">
        <v>330.55</v>
      </c>
      <c r="AE166" s="22">
        <f t="shared" si="191"/>
        <v>0.0</v>
      </c>
      <c r="AF166" s="22"/>
      <c r="AG166" s="22"/>
      <c r="AH166" s="22"/>
      <c r="AI166" s="22"/>
      <c r="AJ166" s="23">
        <f t="shared" si="192"/>
        <v>5.55</v>
      </c>
      <c r="AK166" s="22">
        <v>0.5</v>
      </c>
      <c r="AL166" s="22"/>
      <c r="AM166" s="22"/>
      <c r="AN166" s="22"/>
      <c r="AO166" s="22"/>
      <c r="AP166" s="22"/>
      <c r="AQ166" s="22"/>
      <c r="AR166" s="22">
        <v>5.05</v>
      </c>
      <c r="AS166" s="22"/>
      <c r="AT166" s="22">
        <v>10.4</v>
      </c>
    </row>
    <row r="167" spans="8:8" s="20" ht="29.1" customFormat="1" customHeight="1">
      <c r="A167" s="28" t="s">
        <v>191</v>
      </c>
      <c r="B167" s="22">
        <f t="shared" si="188"/>
        <v>97.93</v>
      </c>
      <c r="C167" s="22">
        <f t="shared" si="193"/>
        <v>0.0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>
        <f t="shared" si="189"/>
        <v>6.3</v>
      </c>
      <c r="O167" s="22">
        <v>6.3</v>
      </c>
      <c r="P167" s="53">
        <v>4.5</v>
      </c>
      <c r="Q167" s="53"/>
      <c r="R167" s="54"/>
      <c r="S167" s="58">
        <v>0.8</v>
      </c>
      <c r="T167" s="54"/>
      <c r="U167" s="63">
        <v>1.0</v>
      </c>
      <c r="V167" s="22"/>
      <c r="W167" s="23">
        <f t="shared" si="190"/>
        <v>33.0</v>
      </c>
      <c r="X167" s="22"/>
      <c r="Y167" s="24">
        <v>33.0</v>
      </c>
      <c r="Z167" s="25"/>
      <c r="AA167" s="22"/>
      <c r="AB167" s="22"/>
      <c r="AC167" s="22"/>
      <c r="AD167" s="22">
        <v>57.83</v>
      </c>
      <c r="AE167" s="22">
        <f t="shared" si="191"/>
        <v>0.0</v>
      </c>
      <c r="AF167" s="22"/>
      <c r="AG167" s="22"/>
      <c r="AH167" s="22"/>
      <c r="AI167" s="22"/>
      <c r="AJ167" s="23">
        <f t="shared" si="192"/>
        <v>0.8</v>
      </c>
      <c r="AK167" s="22">
        <v>0.4</v>
      </c>
      <c r="AL167" s="22"/>
      <c r="AM167" s="22"/>
      <c r="AN167" s="22"/>
      <c r="AO167" s="22"/>
      <c r="AP167" s="22"/>
      <c r="AQ167" s="22"/>
      <c r="AR167" s="22">
        <v>0.4</v>
      </c>
      <c r="AS167" s="22"/>
      <c r="AT167" s="22"/>
    </row>
    <row r="168" spans="8:8" s="15" ht="29.1" customFormat="1" customHeight="1">
      <c r="A168" s="16" t="s">
        <v>192</v>
      </c>
      <c r="B168" s="19">
        <f t="shared" si="188"/>
        <v>2605.3</v>
      </c>
      <c r="C168" s="19">
        <f t="shared" si="193"/>
        <v>1507.81</v>
      </c>
      <c r="D168" s="17">
        <f t="shared" si="224" ref="D168:M168">D169+D170+D172</f>
        <v>100.0</v>
      </c>
      <c r="E168" s="17">
        <f t="shared" si="224"/>
        <v>450.0</v>
      </c>
      <c r="F168" s="17">
        <f t="shared" si="224"/>
        <v>450.0</v>
      </c>
      <c r="G168" s="17">
        <f t="shared" si="224"/>
        <v>0.0</v>
      </c>
      <c r="H168" s="17">
        <f t="shared" si="224"/>
        <v>90.0</v>
      </c>
      <c r="I168" s="17">
        <f t="shared" si="224"/>
        <v>217.81</v>
      </c>
      <c r="J168" s="17">
        <f t="shared" si="224"/>
        <v>200.0</v>
      </c>
      <c r="K168" s="17">
        <f t="shared" si="224"/>
        <v>0.0</v>
      </c>
      <c r="L168" s="17">
        <f t="shared" si="224"/>
        <v>0.0</v>
      </c>
      <c r="M168" s="17">
        <f t="shared" si="224"/>
        <v>0.0</v>
      </c>
      <c r="N168" s="19">
        <f t="shared" si="189"/>
        <v>336.33</v>
      </c>
      <c r="O168" s="17">
        <f>O169+O170+O172</f>
        <v>326.83</v>
      </c>
      <c r="P168" s="56">
        <f t="shared" si="225" ref="P168:Y168">P169+P170+P172</f>
        <v>201.63</v>
      </c>
      <c r="Q168" s="56">
        <f t="shared" si="225"/>
        <v>42.0</v>
      </c>
      <c r="R168" s="56">
        <f t="shared" si="225"/>
        <v>35.0</v>
      </c>
      <c r="S168" s="56">
        <f t="shared" si="225"/>
        <v>31.2</v>
      </c>
      <c r="T168" s="56">
        <f t="shared" si="225"/>
        <v>6.0</v>
      </c>
      <c r="U168" s="57">
        <f t="shared" si="225"/>
        <v>11.0</v>
      </c>
      <c r="V168" s="17">
        <f t="shared" si="225"/>
        <v>9.5</v>
      </c>
      <c r="W168" s="17">
        <f t="shared" si="190"/>
        <v>301.0</v>
      </c>
      <c r="X168" s="17">
        <f t="shared" si="226" ref="W168:AD168">X169+X170+X172</f>
        <v>0.0</v>
      </c>
      <c r="Y168" s="17">
        <f t="shared" si="226"/>
        <v>301.0</v>
      </c>
      <c r="Z168" s="18">
        <f t="shared" si="226"/>
        <v>40.0</v>
      </c>
      <c r="AA168" s="17">
        <f t="shared" si="226"/>
        <v>35.0</v>
      </c>
      <c r="AB168" s="17">
        <f t="shared" si="226"/>
        <v>0.0</v>
      </c>
      <c r="AC168" s="17">
        <f t="shared" si="226"/>
        <v>50.0</v>
      </c>
      <c r="AD168" s="17">
        <f t="shared" si="226"/>
        <v>0.0</v>
      </c>
      <c r="AE168" s="19">
        <f t="shared" si="191"/>
        <v>238.0</v>
      </c>
      <c r="AF168" s="17">
        <f t="shared" si="227" ref="AF168:AI168">AF169+AF170+AF172</f>
        <v>238.0</v>
      </c>
      <c r="AG168" s="17">
        <f t="shared" si="227"/>
        <v>0.0</v>
      </c>
      <c r="AH168" s="17">
        <f t="shared" si="227"/>
        <v>0.0</v>
      </c>
      <c r="AI168" s="17">
        <f t="shared" si="227"/>
        <v>0.0</v>
      </c>
      <c r="AJ168" s="17">
        <f t="shared" si="192"/>
        <v>57.16</v>
      </c>
      <c r="AK168" s="17">
        <f t="shared" si="228" ref="AK168:AT168">AK169+AK170+AK172</f>
        <v>4.6</v>
      </c>
      <c r="AL168" s="17">
        <f t="shared" si="228"/>
        <v>0.0</v>
      </c>
      <c r="AM168" s="17">
        <f t="shared" si="228"/>
        <v>8.7</v>
      </c>
      <c r="AN168" s="17">
        <f t="shared" si="228"/>
        <v>1.9</v>
      </c>
      <c r="AO168" s="17">
        <f t="shared" si="228"/>
        <v>8.0</v>
      </c>
      <c r="AP168" s="17">
        <f t="shared" si="228"/>
        <v>2.5</v>
      </c>
      <c r="AQ168" s="17">
        <f t="shared" si="228"/>
        <v>6.8</v>
      </c>
      <c r="AR168" s="17">
        <f t="shared" si="228"/>
        <v>13.86</v>
      </c>
      <c r="AS168" s="17">
        <f t="shared" si="228"/>
        <v>10.8</v>
      </c>
      <c r="AT168" s="17">
        <f t="shared" si="228"/>
        <v>40.0</v>
      </c>
    </row>
    <row r="169" spans="8:8" s="20" ht="29.1" customFormat="1" customHeight="1">
      <c r="A169" s="21" t="s">
        <v>193</v>
      </c>
      <c r="B169" s="22">
        <f t="shared" si="188"/>
        <v>494.34</v>
      </c>
      <c r="C169" s="22">
        <f t="shared" si="193"/>
        <v>10.0</v>
      </c>
      <c r="D169" s="29"/>
      <c r="E169" s="29"/>
      <c r="F169" s="29"/>
      <c r="G169" s="29"/>
      <c r="H169" s="29">
        <v>10.0</v>
      </c>
      <c r="I169" s="29"/>
      <c r="J169" s="29"/>
      <c r="K169" s="29"/>
      <c r="L169" s="29"/>
      <c r="M169" s="29"/>
      <c r="N169" s="22">
        <f t="shared" si="189"/>
        <v>175.34</v>
      </c>
      <c r="O169" s="29">
        <v>175.34</v>
      </c>
      <c r="P169" s="53">
        <v>123.34</v>
      </c>
      <c r="Q169" s="65"/>
      <c r="R169" s="53">
        <v>35.0</v>
      </c>
      <c r="S169" s="65"/>
      <c r="T169" s="53">
        <v>6.0</v>
      </c>
      <c r="U169" s="55">
        <v>11.0</v>
      </c>
      <c r="V169" s="29"/>
      <c r="W169" s="23">
        <f t="shared" si="190"/>
        <v>42.0</v>
      </c>
      <c r="X169" s="29"/>
      <c r="Y169" s="24">
        <v>42.0</v>
      </c>
      <c r="Z169" s="30"/>
      <c r="AA169" s="29">
        <v>15.0</v>
      </c>
      <c r="AB169" s="29"/>
      <c r="AC169" s="29"/>
      <c r="AD169" s="29"/>
      <c r="AE169" s="22">
        <f t="shared" si="191"/>
        <v>238.0</v>
      </c>
      <c r="AF169" s="29">
        <v>238.0</v>
      </c>
      <c r="AG169" s="29"/>
      <c r="AH169" s="29"/>
      <c r="AI169" s="29"/>
      <c r="AJ169" s="23">
        <f t="shared" si="192"/>
        <v>14.0</v>
      </c>
      <c r="AK169" s="29">
        <v>1.0</v>
      </c>
      <c r="AL169" s="29"/>
      <c r="AM169" s="29">
        <v>3.7</v>
      </c>
      <c r="AN169" s="29"/>
      <c r="AO169" s="29"/>
      <c r="AP169" s="29">
        <v>2.5</v>
      </c>
      <c r="AQ169" s="29">
        <v>6.8</v>
      </c>
      <c r="AR169" s="29"/>
      <c r="AS169" s="29"/>
      <c r="AT169" s="29"/>
    </row>
    <row r="170" spans="8:8" s="15" ht="29.1" customFormat="1" customHeight="1">
      <c r="A170" s="16" t="s">
        <v>194</v>
      </c>
      <c r="B170" s="19">
        <f t="shared" si="188"/>
        <v>496.5</v>
      </c>
      <c r="C170" s="19">
        <f t="shared" si="193"/>
        <v>406.0</v>
      </c>
      <c r="D170" s="31">
        <f t="shared" si="229" ref="D170:M170">D171</f>
        <v>6.0</v>
      </c>
      <c r="E170" s="31">
        <f t="shared" si="229"/>
        <v>0.0</v>
      </c>
      <c r="F170" s="31">
        <f t="shared" si="229"/>
        <v>300.0</v>
      </c>
      <c r="G170" s="31">
        <f t="shared" si="229"/>
        <v>0.0</v>
      </c>
      <c r="H170" s="31">
        <f t="shared" si="229"/>
        <v>0.0</v>
      </c>
      <c r="I170" s="31">
        <f t="shared" si="229"/>
        <v>0.0</v>
      </c>
      <c r="J170" s="31">
        <f t="shared" si="229"/>
        <v>100.0</v>
      </c>
      <c r="K170" s="31">
        <f t="shared" si="229"/>
        <v>0.0</v>
      </c>
      <c r="L170" s="31">
        <f t="shared" si="229"/>
        <v>0.0</v>
      </c>
      <c r="M170" s="31">
        <f t="shared" si="229"/>
        <v>0.0</v>
      </c>
      <c r="N170" s="19">
        <f t="shared" si="189"/>
        <v>26.86</v>
      </c>
      <c r="O170" s="31">
        <f>O171</f>
        <v>26.86</v>
      </c>
      <c r="P170" s="66">
        <f t="shared" si="230" ref="P170:Y170">P171</f>
        <v>8.06</v>
      </c>
      <c r="Q170" s="66">
        <f t="shared" si="230"/>
        <v>12.0</v>
      </c>
      <c r="R170" s="66">
        <f t="shared" si="230"/>
        <v>0.0</v>
      </c>
      <c r="S170" s="66">
        <f t="shared" si="230"/>
        <v>6.8</v>
      </c>
      <c r="T170" s="66">
        <f t="shared" si="230"/>
        <v>0.0</v>
      </c>
      <c r="U170" s="67">
        <f t="shared" si="230"/>
        <v>0.0</v>
      </c>
      <c r="V170" s="31">
        <f t="shared" si="230"/>
        <v>0.0</v>
      </c>
      <c r="W170" s="17">
        <f t="shared" si="190"/>
        <v>55.0</v>
      </c>
      <c r="X170" s="31">
        <f t="shared" si="231" ref="W170:AD170">X171</f>
        <v>0.0</v>
      </c>
      <c r="Y170" s="31">
        <f t="shared" si="231"/>
        <v>55.0</v>
      </c>
      <c r="Z170" s="32">
        <f t="shared" si="231"/>
        <v>0.0</v>
      </c>
      <c r="AA170" s="31">
        <f t="shared" si="231"/>
        <v>0.0</v>
      </c>
      <c r="AB170" s="31">
        <f t="shared" si="231"/>
        <v>0.0</v>
      </c>
      <c r="AC170" s="31">
        <f t="shared" si="231"/>
        <v>0.0</v>
      </c>
      <c r="AD170" s="31">
        <f t="shared" si="231"/>
        <v>0.0</v>
      </c>
      <c r="AE170" s="19">
        <f t="shared" si="191"/>
        <v>0.0</v>
      </c>
      <c r="AF170" s="31">
        <f t="shared" si="232" ref="AF170:AI170">AF171</f>
        <v>0.0</v>
      </c>
      <c r="AG170" s="31">
        <f t="shared" si="232"/>
        <v>0.0</v>
      </c>
      <c r="AH170" s="31">
        <f t="shared" si="232"/>
        <v>0.0</v>
      </c>
      <c r="AI170" s="31">
        <f t="shared" si="232"/>
        <v>0.0</v>
      </c>
      <c r="AJ170" s="17">
        <f t="shared" si="192"/>
        <v>8.64</v>
      </c>
      <c r="AK170" s="31">
        <f t="shared" si="233" ref="AK170:AT170">AK171</f>
        <v>0.5</v>
      </c>
      <c r="AL170" s="31">
        <f t="shared" si="233"/>
        <v>0.0</v>
      </c>
      <c r="AM170" s="31">
        <f t="shared" si="233"/>
        <v>0.0</v>
      </c>
      <c r="AN170" s="31">
        <f t="shared" si="233"/>
        <v>0.0</v>
      </c>
      <c r="AO170" s="31">
        <f t="shared" si="233"/>
        <v>4.0</v>
      </c>
      <c r="AP170" s="31">
        <f t="shared" si="233"/>
        <v>0.0</v>
      </c>
      <c r="AQ170" s="31">
        <f t="shared" si="233"/>
        <v>0.0</v>
      </c>
      <c r="AR170" s="31">
        <f t="shared" si="233"/>
        <v>4.14</v>
      </c>
      <c r="AS170" s="31">
        <f t="shared" si="233"/>
        <v>0.0</v>
      </c>
      <c r="AT170" s="31">
        <f t="shared" si="233"/>
        <v>0.0</v>
      </c>
    </row>
    <row r="171" spans="8:8" s="20" ht="29.1" customFormat="1" customHeight="1">
      <c r="A171" s="21" t="s">
        <v>195</v>
      </c>
      <c r="B171" s="22">
        <f t="shared" si="188"/>
        <v>496.5</v>
      </c>
      <c r="C171" s="22">
        <f t="shared" si="193"/>
        <v>406.0</v>
      </c>
      <c r="D171" s="27">
        <v>6.0</v>
      </c>
      <c r="E171" s="29"/>
      <c r="F171" s="29">
        <v>300.0</v>
      </c>
      <c r="G171" s="29"/>
      <c r="H171" s="29"/>
      <c r="I171" s="29"/>
      <c r="J171" s="29">
        <v>100.0</v>
      </c>
      <c r="K171" s="29"/>
      <c r="L171" s="29"/>
      <c r="M171" s="29"/>
      <c r="N171" s="22">
        <f t="shared" si="189"/>
        <v>26.86</v>
      </c>
      <c r="O171" s="29">
        <v>26.86</v>
      </c>
      <c r="P171" s="53">
        <v>8.06</v>
      </c>
      <c r="Q171" s="53">
        <v>12.0</v>
      </c>
      <c r="R171" s="65"/>
      <c r="S171" s="58">
        <v>6.8</v>
      </c>
      <c r="T171" s="65"/>
      <c r="U171" s="68"/>
      <c r="V171" s="29"/>
      <c r="W171" s="23">
        <f t="shared" si="190"/>
        <v>55.0</v>
      </c>
      <c r="X171" s="29"/>
      <c r="Y171" s="24">
        <v>55.0</v>
      </c>
      <c r="Z171" s="30"/>
      <c r="AA171" s="29"/>
      <c r="AB171" s="29"/>
      <c r="AC171" s="29"/>
      <c r="AD171" s="29"/>
      <c r="AE171" s="22">
        <f t="shared" si="191"/>
        <v>0.0</v>
      </c>
      <c r="AF171" s="29"/>
      <c r="AG171" s="29"/>
      <c r="AH171" s="29"/>
      <c r="AI171" s="29"/>
      <c r="AJ171" s="23">
        <f t="shared" si="192"/>
        <v>8.64</v>
      </c>
      <c r="AK171" s="29">
        <v>0.5</v>
      </c>
      <c r="AL171" s="29"/>
      <c r="AM171" s="29"/>
      <c r="AN171" s="29"/>
      <c r="AO171" s="29">
        <v>4.0</v>
      </c>
      <c r="AP171" s="29"/>
      <c r="AQ171" s="29"/>
      <c r="AR171" s="29">
        <v>4.14</v>
      </c>
      <c r="AS171" s="29"/>
      <c r="AT171" s="29"/>
    </row>
    <row r="172" spans="8:8" s="15" ht="29.1" customFormat="1" customHeight="1">
      <c r="A172" s="16" t="s">
        <v>196</v>
      </c>
      <c r="B172" s="19">
        <f t="shared" si="188"/>
        <v>1614.46</v>
      </c>
      <c r="C172" s="19">
        <f t="shared" si="193"/>
        <v>1091.81</v>
      </c>
      <c r="D172" s="31">
        <f t="shared" si="234" ref="D172:M172">SUM(D173:D178)</f>
        <v>94.0</v>
      </c>
      <c r="E172" s="31">
        <f t="shared" si="234"/>
        <v>450.0</v>
      </c>
      <c r="F172" s="31">
        <f t="shared" si="234"/>
        <v>150.0</v>
      </c>
      <c r="G172" s="31">
        <f t="shared" si="234"/>
        <v>0.0</v>
      </c>
      <c r="H172" s="31">
        <f t="shared" si="234"/>
        <v>80.0</v>
      </c>
      <c r="I172" s="31">
        <f t="shared" si="234"/>
        <v>217.81</v>
      </c>
      <c r="J172" s="31">
        <f t="shared" si="234"/>
        <v>100.0</v>
      </c>
      <c r="K172" s="31">
        <f t="shared" si="234"/>
        <v>0.0</v>
      </c>
      <c r="L172" s="31">
        <f t="shared" si="234"/>
        <v>0.0</v>
      </c>
      <c r="M172" s="31">
        <f t="shared" si="234"/>
        <v>0.0</v>
      </c>
      <c r="N172" s="19">
        <f t="shared" si="189"/>
        <v>134.13</v>
      </c>
      <c r="O172" s="31">
        <f>SUM(O173:O178)</f>
        <v>124.63</v>
      </c>
      <c r="P172" s="66">
        <f t="shared" si="235" ref="P172:Y172">SUM(P173:P178)</f>
        <v>70.23</v>
      </c>
      <c r="Q172" s="66">
        <f t="shared" si="235"/>
        <v>30.0</v>
      </c>
      <c r="R172" s="66">
        <f t="shared" si="235"/>
        <v>0.0</v>
      </c>
      <c r="S172" s="66">
        <f t="shared" si="235"/>
        <v>24.4</v>
      </c>
      <c r="T172" s="66">
        <f t="shared" si="235"/>
        <v>0.0</v>
      </c>
      <c r="U172" s="67">
        <f t="shared" si="235"/>
        <v>0.0</v>
      </c>
      <c r="V172" s="31">
        <f t="shared" si="235"/>
        <v>9.5</v>
      </c>
      <c r="W172" s="17">
        <f t="shared" si="190"/>
        <v>204.0</v>
      </c>
      <c r="X172" s="31">
        <f t="shared" si="236" ref="W172:AD172">SUM(X173:X178)</f>
        <v>0.0</v>
      </c>
      <c r="Y172" s="31">
        <f t="shared" si="236"/>
        <v>204.0</v>
      </c>
      <c r="Z172" s="32">
        <f t="shared" si="236"/>
        <v>40.0</v>
      </c>
      <c r="AA172" s="31">
        <f t="shared" si="236"/>
        <v>20.0</v>
      </c>
      <c r="AB172" s="31">
        <f t="shared" si="236"/>
        <v>0.0</v>
      </c>
      <c r="AC172" s="31">
        <f t="shared" si="236"/>
        <v>50.0</v>
      </c>
      <c r="AD172" s="31">
        <f t="shared" si="236"/>
        <v>0.0</v>
      </c>
      <c r="AE172" s="19">
        <f t="shared" si="191"/>
        <v>0.0</v>
      </c>
      <c r="AF172" s="31">
        <f t="shared" si="237" ref="AF172:AI172">SUM(AF173:AF178)</f>
        <v>0.0</v>
      </c>
      <c r="AG172" s="31">
        <f t="shared" si="237"/>
        <v>0.0</v>
      </c>
      <c r="AH172" s="31">
        <f t="shared" si="237"/>
        <v>0.0</v>
      </c>
      <c r="AI172" s="31">
        <f t="shared" si="237"/>
        <v>0.0</v>
      </c>
      <c r="AJ172" s="17">
        <f t="shared" si="192"/>
        <v>34.519999999999996</v>
      </c>
      <c r="AK172" s="31">
        <f t="shared" si="238" ref="AK172:AT172">SUM(AK173:AK178)</f>
        <v>3.1</v>
      </c>
      <c r="AL172" s="31">
        <f t="shared" si="238"/>
        <v>0.0</v>
      </c>
      <c r="AM172" s="31">
        <f t="shared" si="238"/>
        <v>5.0</v>
      </c>
      <c r="AN172" s="31">
        <f t="shared" si="238"/>
        <v>1.9</v>
      </c>
      <c r="AO172" s="31">
        <f t="shared" si="238"/>
        <v>4.0</v>
      </c>
      <c r="AP172" s="31">
        <f t="shared" si="238"/>
        <v>0.0</v>
      </c>
      <c r="AQ172" s="31">
        <f t="shared" si="238"/>
        <v>0.0</v>
      </c>
      <c r="AR172" s="31">
        <f t="shared" si="238"/>
        <v>9.72</v>
      </c>
      <c r="AS172" s="31">
        <f t="shared" si="238"/>
        <v>10.8</v>
      </c>
      <c r="AT172" s="31">
        <f t="shared" si="238"/>
        <v>40.0</v>
      </c>
    </row>
    <row r="173" spans="8:8" s="20" ht="29.1" customFormat="1" customHeight="1">
      <c r="A173" s="21" t="s">
        <v>197</v>
      </c>
      <c r="B173" s="22">
        <f t="shared" si="188"/>
        <v>361.36</v>
      </c>
      <c r="C173" s="22">
        <f t="shared" si="193"/>
        <v>262.81</v>
      </c>
      <c r="D173" s="27">
        <v>45.0</v>
      </c>
      <c r="E173" s="29"/>
      <c r="F173" s="22"/>
      <c r="G173" s="22"/>
      <c r="H173" s="29"/>
      <c r="I173" s="29">
        <v>217.81</v>
      </c>
      <c r="J173" s="22"/>
      <c r="K173" s="29"/>
      <c r="L173" s="29"/>
      <c r="M173" s="33"/>
      <c r="N173" s="22">
        <f t="shared" si="189"/>
        <v>32.3</v>
      </c>
      <c r="O173" s="34">
        <v>32.3</v>
      </c>
      <c r="P173" s="53">
        <v>17.4</v>
      </c>
      <c r="Q173" s="53">
        <v>12.0</v>
      </c>
      <c r="R173" s="35"/>
      <c r="S173" s="69">
        <v>2.9</v>
      </c>
      <c r="T173" s="35"/>
      <c r="U173" s="70"/>
      <c r="V173" s="35"/>
      <c r="W173" s="23">
        <f t="shared" si="190"/>
        <v>5.0</v>
      </c>
      <c r="X173" s="36"/>
      <c r="Y173" s="24">
        <v>5.0</v>
      </c>
      <c r="Z173" s="25"/>
      <c r="AA173" s="29"/>
      <c r="AB173" s="29"/>
      <c r="AC173" s="29">
        <v>50.0</v>
      </c>
      <c r="AD173" s="29"/>
      <c r="AE173" s="22">
        <f t="shared" si="191"/>
        <v>0.0</v>
      </c>
      <c r="AF173" s="22"/>
      <c r="AG173" s="23"/>
      <c r="AH173" s="23"/>
      <c r="AI173" s="23"/>
      <c r="AJ173" s="23">
        <f t="shared" si="192"/>
        <v>1.25</v>
      </c>
      <c r="AK173" s="29">
        <v>0.6</v>
      </c>
      <c r="AL173" s="29"/>
      <c r="AM173" s="29"/>
      <c r="AN173" s="29"/>
      <c r="AO173" s="29"/>
      <c r="AP173" s="29"/>
      <c r="AQ173" s="29"/>
      <c r="AR173" s="71">
        <v>0.65</v>
      </c>
      <c r="AS173" s="29"/>
      <c r="AT173" s="29">
        <v>10.0</v>
      </c>
    </row>
    <row r="174" spans="8:8" s="20" ht="29.1" customFormat="1" customHeight="1">
      <c r="A174" s="21" t="s">
        <v>198</v>
      </c>
      <c r="B174" s="22">
        <f t="shared" si="188"/>
        <v>596.33</v>
      </c>
      <c r="C174" s="22">
        <f t="shared" si="193"/>
        <v>490.0</v>
      </c>
      <c r="D174" s="27">
        <v>40.0</v>
      </c>
      <c r="E174" s="29">
        <v>450.0</v>
      </c>
      <c r="F174" s="22"/>
      <c r="G174" s="22"/>
      <c r="H174" s="29"/>
      <c r="I174" s="29"/>
      <c r="J174" s="22"/>
      <c r="K174" s="29"/>
      <c r="L174" s="29"/>
      <c r="M174" s="33"/>
      <c r="N174" s="22">
        <f t="shared" si="189"/>
        <v>30.93</v>
      </c>
      <c r="O174" s="34">
        <v>27.93</v>
      </c>
      <c r="P174" s="53">
        <v>5.83</v>
      </c>
      <c r="Q174" s="53">
        <v>18.0</v>
      </c>
      <c r="R174" s="35"/>
      <c r="S174" s="69">
        <v>4.1</v>
      </c>
      <c r="T174" s="35"/>
      <c r="U174" s="70"/>
      <c r="V174" s="35">
        <v>3.0</v>
      </c>
      <c r="W174" s="23">
        <f t="shared" si="190"/>
        <v>29.0</v>
      </c>
      <c r="X174" s="36"/>
      <c r="Y174" s="24">
        <v>29.0</v>
      </c>
      <c r="Z174" s="25">
        <v>20.0</v>
      </c>
      <c r="AA174" s="29">
        <v>10.0</v>
      </c>
      <c r="AB174" s="29"/>
      <c r="AC174" s="29"/>
      <c r="AD174" s="29"/>
      <c r="AE174" s="22">
        <f t="shared" si="191"/>
        <v>0.0</v>
      </c>
      <c r="AF174" s="22"/>
      <c r="AG174" s="23"/>
      <c r="AH174" s="23"/>
      <c r="AI174" s="23"/>
      <c r="AJ174" s="23">
        <f t="shared" si="192"/>
        <v>6.4</v>
      </c>
      <c r="AK174" s="29">
        <v>0.5</v>
      </c>
      <c r="AL174" s="29"/>
      <c r="AM174" s="29">
        <v>5.0</v>
      </c>
      <c r="AN174" s="29"/>
      <c r="AO174" s="29"/>
      <c r="AP174" s="29"/>
      <c r="AQ174" s="29"/>
      <c r="AR174" s="71">
        <v>0.9</v>
      </c>
      <c r="AS174" s="29"/>
      <c r="AT174" s="29">
        <v>10.0</v>
      </c>
    </row>
    <row r="175" spans="8:8" s="20" ht="29.1" customFormat="1" customHeight="1">
      <c r="A175" s="21" t="s">
        <v>199</v>
      </c>
      <c r="B175" s="22">
        <f t="shared" si="188"/>
        <v>51.23</v>
      </c>
      <c r="C175" s="22">
        <f t="shared" si="193"/>
        <v>4.0</v>
      </c>
      <c r="D175" s="27">
        <v>4.0</v>
      </c>
      <c r="E175" s="29"/>
      <c r="F175" s="22"/>
      <c r="G175" s="22"/>
      <c r="H175" s="29"/>
      <c r="I175" s="29"/>
      <c r="J175" s="22"/>
      <c r="K175" s="29"/>
      <c r="L175" s="29"/>
      <c r="M175" s="33"/>
      <c r="N175" s="22">
        <f t="shared" si="189"/>
        <v>13.780000000000001</v>
      </c>
      <c r="O175" s="34">
        <v>11.48</v>
      </c>
      <c r="P175" s="53">
        <v>7.58</v>
      </c>
      <c r="Q175" s="53"/>
      <c r="R175" s="35"/>
      <c r="S175" s="69">
        <v>3.9</v>
      </c>
      <c r="T175" s="35"/>
      <c r="U175" s="70"/>
      <c r="V175" s="35">
        <v>2.3</v>
      </c>
      <c r="W175" s="23">
        <f t="shared" si="190"/>
        <v>14.0</v>
      </c>
      <c r="X175" s="36"/>
      <c r="Y175" s="24">
        <v>14.0</v>
      </c>
      <c r="Z175" s="25"/>
      <c r="AA175" s="29"/>
      <c r="AB175" s="29"/>
      <c r="AC175" s="29"/>
      <c r="AD175" s="29"/>
      <c r="AE175" s="22">
        <f t="shared" si="191"/>
        <v>0.0</v>
      </c>
      <c r="AF175" s="22"/>
      <c r="AG175" s="23"/>
      <c r="AH175" s="23"/>
      <c r="AI175" s="23"/>
      <c r="AJ175" s="23">
        <f t="shared" si="192"/>
        <v>9.45</v>
      </c>
      <c r="AK175" s="29">
        <v>0.5</v>
      </c>
      <c r="AL175" s="29"/>
      <c r="AM175" s="29"/>
      <c r="AN175" s="29"/>
      <c r="AO175" s="29"/>
      <c r="AP175" s="29"/>
      <c r="AQ175" s="29"/>
      <c r="AR175" s="71">
        <v>0.85</v>
      </c>
      <c r="AS175" s="29">
        <v>8.1</v>
      </c>
      <c r="AT175" s="29">
        <v>10.0</v>
      </c>
    </row>
    <row r="176" spans="8:8" s="20" ht="29.1" customFormat="1" customHeight="1">
      <c r="A176" s="21" t="s">
        <v>200</v>
      </c>
      <c r="B176" s="22">
        <f t="shared" si="188"/>
        <v>182.76</v>
      </c>
      <c r="C176" s="22">
        <f t="shared" si="193"/>
        <v>80.0</v>
      </c>
      <c r="D176" s="29"/>
      <c r="E176" s="29"/>
      <c r="F176" s="22">
        <v>80.0</v>
      </c>
      <c r="G176" s="22"/>
      <c r="H176" s="29"/>
      <c r="I176" s="29"/>
      <c r="J176" s="22"/>
      <c r="K176" s="29"/>
      <c r="L176" s="29"/>
      <c r="M176" s="33"/>
      <c r="N176" s="22">
        <f t="shared" si="189"/>
        <v>16.18</v>
      </c>
      <c r="O176" s="34">
        <v>13.28</v>
      </c>
      <c r="P176" s="53">
        <v>8.28</v>
      </c>
      <c r="Q176" s="53"/>
      <c r="R176" s="35"/>
      <c r="S176" s="69">
        <v>5.0</v>
      </c>
      <c r="T176" s="35"/>
      <c r="U176" s="70"/>
      <c r="V176" s="35">
        <v>2.9</v>
      </c>
      <c r="W176" s="23">
        <f t="shared" si="190"/>
        <v>71.0</v>
      </c>
      <c r="X176" s="36"/>
      <c r="Y176" s="24">
        <v>71.0</v>
      </c>
      <c r="Z176" s="25"/>
      <c r="AA176" s="29"/>
      <c r="AB176" s="29"/>
      <c r="AC176" s="29"/>
      <c r="AD176" s="29"/>
      <c r="AE176" s="22">
        <f t="shared" si="191"/>
        <v>0.0</v>
      </c>
      <c r="AF176" s="22"/>
      <c r="AG176" s="23"/>
      <c r="AH176" s="23"/>
      <c r="AI176" s="23"/>
      <c r="AJ176" s="23">
        <f t="shared" si="192"/>
        <v>5.58</v>
      </c>
      <c r="AK176" s="29">
        <v>0.5</v>
      </c>
      <c r="AL176" s="29"/>
      <c r="AM176" s="29"/>
      <c r="AN176" s="29"/>
      <c r="AO176" s="22">
        <v>4.0</v>
      </c>
      <c r="AP176" s="29"/>
      <c r="AQ176" s="29"/>
      <c r="AR176" s="71">
        <v>1.08</v>
      </c>
      <c r="AS176" s="29"/>
      <c r="AT176" s="29">
        <v>10.0</v>
      </c>
    </row>
    <row r="177" spans="8:8" s="20" ht="29.1" customFormat="1" customHeight="1">
      <c r="A177" s="21" t="s">
        <v>201</v>
      </c>
      <c r="B177" s="22">
        <f t="shared" si="188"/>
        <v>399.86</v>
      </c>
      <c r="C177" s="22">
        <f t="shared" si="193"/>
        <v>255.0</v>
      </c>
      <c r="D177" s="27">
        <v>5.0</v>
      </c>
      <c r="E177" s="29"/>
      <c r="F177" s="22">
        <v>70.0</v>
      </c>
      <c r="G177" s="22"/>
      <c r="H177" s="29">
        <v>80.0</v>
      </c>
      <c r="I177" s="29"/>
      <c r="J177" s="22">
        <v>100.0</v>
      </c>
      <c r="K177" s="29"/>
      <c r="L177" s="29"/>
      <c r="M177" s="33"/>
      <c r="N177" s="22">
        <f t="shared" si="189"/>
        <v>33.82</v>
      </c>
      <c r="O177" s="34">
        <v>32.52</v>
      </c>
      <c r="P177" s="53">
        <v>24.52</v>
      </c>
      <c r="Q177" s="53"/>
      <c r="R177" s="35"/>
      <c r="S177" s="69">
        <v>8.0</v>
      </c>
      <c r="T177" s="35"/>
      <c r="U177" s="70"/>
      <c r="V177" s="35">
        <v>1.3</v>
      </c>
      <c r="W177" s="23">
        <f t="shared" si="190"/>
        <v>70.0</v>
      </c>
      <c r="X177" s="36"/>
      <c r="Y177" s="24">
        <v>70.0</v>
      </c>
      <c r="Z177" s="25">
        <v>20.0</v>
      </c>
      <c r="AA177" s="29">
        <v>10.0</v>
      </c>
      <c r="AB177" s="29"/>
      <c r="AC177" s="29"/>
      <c r="AD177" s="29"/>
      <c r="AE177" s="22">
        <f t="shared" si="191"/>
        <v>0.0</v>
      </c>
      <c r="AF177" s="22"/>
      <c r="AG177" s="23"/>
      <c r="AH177" s="23"/>
      <c r="AI177" s="23"/>
      <c r="AJ177" s="23">
        <f t="shared" si="192"/>
        <v>11.04</v>
      </c>
      <c r="AK177" s="29">
        <v>0.5</v>
      </c>
      <c r="AL177" s="29"/>
      <c r="AM177" s="29"/>
      <c r="AN177" s="29">
        <v>1.9</v>
      </c>
      <c r="AO177" s="29"/>
      <c r="AP177" s="29"/>
      <c r="AQ177" s="29"/>
      <c r="AR177" s="71">
        <v>5.94</v>
      </c>
      <c r="AS177" s="72">
        <v>2.7</v>
      </c>
      <c r="AT177" s="29"/>
    </row>
    <row r="178" spans="8:8" s="20" ht="29.1" customFormat="1" customHeight="1">
      <c r="A178" s="21" t="s">
        <v>202</v>
      </c>
      <c r="B178" s="22">
        <f t="shared" si="188"/>
        <v>22.92</v>
      </c>
      <c r="C178" s="22">
        <f t="shared" si="193"/>
        <v>0.0</v>
      </c>
      <c r="D178" s="29"/>
      <c r="E178" s="29"/>
      <c r="F178" s="22"/>
      <c r="G178" s="22"/>
      <c r="H178" s="29"/>
      <c r="I178" s="29"/>
      <c r="J178" s="22"/>
      <c r="K178" s="29"/>
      <c r="L178" s="29"/>
      <c r="M178" s="33"/>
      <c r="N178" s="22">
        <f t="shared" si="189"/>
        <v>7.12</v>
      </c>
      <c r="O178" s="34">
        <v>7.12</v>
      </c>
      <c r="P178" s="53">
        <v>6.62</v>
      </c>
      <c r="Q178" s="53"/>
      <c r="R178" s="35"/>
      <c r="S178" s="69">
        <v>0.5</v>
      </c>
      <c r="T178" s="35"/>
      <c r="U178" s="70"/>
      <c r="V178" s="35"/>
      <c r="W178" s="23">
        <f t="shared" si="190"/>
        <v>15.0</v>
      </c>
      <c r="X178" s="36"/>
      <c r="Y178" s="24">
        <v>15.0</v>
      </c>
      <c r="Z178" s="25"/>
      <c r="AA178" s="29"/>
      <c r="AB178" s="29"/>
      <c r="AC178" s="29"/>
      <c r="AD178" s="29"/>
      <c r="AE178" s="22">
        <f t="shared" si="191"/>
        <v>0.0</v>
      </c>
      <c r="AF178" s="22"/>
      <c r="AG178" s="23"/>
      <c r="AH178" s="23"/>
      <c r="AI178" s="23"/>
      <c r="AJ178" s="23">
        <f t="shared" si="192"/>
        <v>0.8</v>
      </c>
      <c r="AK178" s="29">
        <v>0.5</v>
      </c>
      <c r="AL178" s="29"/>
      <c r="AM178" s="29"/>
      <c r="AN178" s="29"/>
      <c r="AO178" s="29"/>
      <c r="AP178" s="29"/>
      <c r="AQ178" s="29"/>
      <c r="AR178" s="71">
        <v>0.3</v>
      </c>
      <c r="AS178" s="29"/>
      <c r="AT178" s="29"/>
    </row>
    <row r="179" spans="8:8" s="4" ht="14.25" customForma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M179" s="37"/>
      <c r="O179" s="2"/>
      <c r="U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8:8" s="4" ht="14.25" customForma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M180" s="37"/>
      <c r="O180" s="2"/>
      <c r="U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8:8" s="4" ht="14.25" customForma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M181" s="37"/>
      <c r="O181" s="2"/>
      <c r="U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8:8" s="4" ht="14.25" customForma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M182" s="37"/>
      <c r="O182" s="2"/>
      <c r="U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8:8" s="4" ht="14.25" customForma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M183" s="37"/>
      <c r="O183" s="2"/>
      <c r="U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8:8" s="4" ht="14.25" customForma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M184" s="37"/>
      <c r="O184" s="2"/>
      <c r="U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8:8" s="4" ht="14.25" customForma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M185" s="37"/>
      <c r="O185" s="2"/>
      <c r="U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8:8" s="4" ht="14.25" customForma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M186" s="37"/>
      <c r="O186" s="2"/>
      <c r="U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8:8" s="4" ht="14.25" customForma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M187" s="37"/>
      <c r="O187" s="2"/>
      <c r="U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8:8" s="4" ht="14.25" customForma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M188" s="37"/>
      <c r="O188" s="2"/>
      <c r="U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8:8" s="4" ht="14.25" customForma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M189" s="37"/>
      <c r="O189" s="2"/>
      <c r="U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8:8" s="4" ht="14.25" customForma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M190" s="37"/>
      <c r="O190" s="2"/>
      <c r="U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8:8" s="4" ht="14.25" customForma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M191" s="37"/>
      <c r="O191" s="2"/>
      <c r="U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8:8" s="4" ht="14.25" customForma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M192" s="37"/>
      <c r="O192" s="2"/>
      <c r="U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8:8" s="4" ht="14.25" customForma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M193" s="37"/>
      <c r="O193" s="2"/>
      <c r="U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8:8" s="4" ht="14.25" customForma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M194" s="37"/>
      <c r="O194" s="2"/>
      <c r="U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8:8" s="4" ht="14.25" customForma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M195" s="37"/>
      <c r="O195" s="2"/>
      <c r="U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8:8" s="4" ht="14.25" customForma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M196" s="37"/>
      <c r="O196" s="2"/>
      <c r="U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8:8" s="4" ht="14.25" customForma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M197" s="37"/>
      <c r="O197" s="2"/>
      <c r="U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8:8" s="4" ht="14.25" customForma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M198" s="37"/>
      <c r="O198" s="2"/>
      <c r="U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8:8" s="4" ht="14.25" customForma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M199" s="37"/>
      <c r="O199" s="2"/>
      <c r="U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8:8" s="4" ht="14.25" customForma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M200" s="37"/>
      <c r="O200" s="2"/>
      <c r="U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8:8" s="4" ht="14.25" customForma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M201" s="37"/>
      <c r="O201" s="2"/>
      <c r="U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8:8" s="4" ht="14.25" customForma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M202" s="37"/>
      <c r="O202" s="2"/>
      <c r="U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8:8" s="4" ht="14.25" customForma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M203" s="37"/>
      <c r="O203" s="2"/>
      <c r="U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8:8" s="4" ht="14.25" customForma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M204" s="37"/>
      <c r="O204" s="2"/>
      <c r="U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8:8" s="4" ht="14.25" customForma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M205" s="37"/>
      <c r="O205" s="2"/>
      <c r="U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8:8" s="4" ht="14.25" customForma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M206" s="37"/>
      <c r="O206" s="2"/>
      <c r="U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8:8" s="4" ht="14.25" customForma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M207" s="37"/>
      <c r="O207" s="2"/>
      <c r="U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8:8" s="4" ht="14.25" customForma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M208" s="37"/>
      <c r="O208" s="2"/>
      <c r="U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8:8" s="4" ht="14.25" customForma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M209" s="37"/>
      <c r="O209" s="2"/>
      <c r="U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8:8" s="4" ht="14.25" customForma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M210" s="37"/>
      <c r="O210" s="2"/>
      <c r="U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8:8" s="4" ht="14.25" customForma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M211" s="37"/>
      <c r="O211" s="2"/>
      <c r="U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8:8" s="4" ht="14.25" customForma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M212" s="37"/>
      <c r="O212" s="2"/>
      <c r="U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8:8" s="4" ht="14.25" customForma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M213" s="37"/>
      <c r="O213" s="2"/>
      <c r="U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8:8" s="4" ht="14.25" customForma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M214" s="37"/>
      <c r="O214" s="2"/>
      <c r="U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8:8" s="4" ht="14.25" customForma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M215" s="37"/>
      <c r="O215" s="2"/>
      <c r="U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8:8" s="4" ht="14.25" customForma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M216" s="37"/>
      <c r="O216" s="2"/>
      <c r="U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8:8" s="4" ht="14.25" customForma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M217" s="37"/>
      <c r="O217" s="2"/>
      <c r="U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8:8" s="4" ht="14.25" customForma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M218" s="37"/>
      <c r="O218" s="2"/>
      <c r="U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8:8" s="4" ht="14.25" customForma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M219" s="37"/>
      <c r="O219" s="2"/>
      <c r="U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8:8" s="4" ht="14.25" customForma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M220" s="37"/>
      <c r="O220" s="2"/>
      <c r="U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8:8" s="4" ht="14.25" customForma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M221" s="37"/>
      <c r="O221" s="2"/>
      <c r="U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8:8" s="4" ht="14.25" customForma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M222" s="37"/>
      <c r="O222" s="2"/>
      <c r="U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8:8" s="4" ht="14.25" customForma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M223" s="37"/>
      <c r="O223" s="2"/>
      <c r="U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8:8" s="4" ht="14.25" customForma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M224" s="37"/>
      <c r="O224" s="2"/>
      <c r="U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8:8" s="4" ht="14.25" customForma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M225" s="37"/>
      <c r="O225" s="2"/>
      <c r="U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8:8" s="4" ht="14.25" customForma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M226" s="37"/>
      <c r="O226" s="2"/>
      <c r="U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8:8" s="4" ht="14.25" customForma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M227" s="37"/>
      <c r="O227" s="2"/>
      <c r="U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8:8" s="4" ht="14.25" customForma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M228" s="37"/>
      <c r="O228" s="2"/>
      <c r="U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8:8" s="4" ht="14.25" customForma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M229" s="37"/>
      <c r="O229" s="2"/>
      <c r="U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8:8" s="4" ht="14.25" customForma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M230" s="37"/>
      <c r="O230" s="2"/>
      <c r="U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8:8" s="4" ht="14.25" customForma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M231" s="37"/>
      <c r="O231" s="2"/>
      <c r="U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8:8" s="4" ht="14.25" customForma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M232" s="37"/>
      <c r="O232" s="2"/>
      <c r="U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8:8" s="4" ht="14.25" customForma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M233" s="37"/>
      <c r="O233" s="2"/>
      <c r="U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8:8" s="4" ht="14.25" customForma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M234" s="37"/>
      <c r="O234" s="2"/>
      <c r="U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8:8" s="4" ht="14.25" customForma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M235" s="37"/>
      <c r="O235" s="2"/>
      <c r="U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8:8" s="4" ht="14.25" customForma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M236" s="37"/>
      <c r="O236" s="2"/>
      <c r="U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8:8" s="4" ht="14.25" customForma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M237" s="37"/>
      <c r="O237" s="2"/>
      <c r="U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8:8" s="4" ht="14.25" customForma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M238" s="37"/>
      <c r="O238" s="2"/>
      <c r="U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8:8" s="4" ht="14.25" customForma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M239" s="37"/>
      <c r="O239" s="2"/>
      <c r="U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8:8" s="4" ht="14.25" customForma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M240" s="37"/>
      <c r="O240" s="2"/>
      <c r="U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8:8" s="4" ht="14.25" customForma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M241" s="37"/>
      <c r="O241" s="2"/>
      <c r="U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8:8" s="4" ht="14.25" customForma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M242" s="37"/>
      <c r="O242" s="2"/>
      <c r="U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8:8" s="4" ht="14.25" customForma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M243" s="37"/>
      <c r="O243" s="2"/>
      <c r="U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8:8" s="4" ht="14.25" customForma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M244" s="37"/>
      <c r="O244" s="2"/>
      <c r="U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8:8" s="4" ht="14.25" customForma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M245" s="37"/>
      <c r="O245" s="2"/>
      <c r="U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8:8" s="4" ht="14.25" customForma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M246" s="37"/>
      <c r="O246" s="2"/>
      <c r="U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8:8" s="4" ht="14.25" customForma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M247" s="37"/>
      <c r="O247" s="2"/>
      <c r="U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8:8" s="4" ht="14.25" customForma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M248" s="37"/>
      <c r="O248" s="2"/>
      <c r="U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8:8" s="4" ht="14.25" customForma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M249" s="37"/>
      <c r="O249" s="2"/>
      <c r="U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8:8" s="4" ht="14.25" customForma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M250" s="37"/>
      <c r="O250" s="2"/>
      <c r="U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8:8" s="4" ht="14.25" customForma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M251" s="37"/>
      <c r="O251" s="2"/>
      <c r="U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8:8" s="4" ht="14.25" customForma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M252" s="37"/>
      <c r="O252" s="2"/>
      <c r="U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8:8" s="4" ht="14.25" customForma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M253" s="37"/>
      <c r="O253" s="2"/>
      <c r="U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8:8" s="4" ht="14.25" customForma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M254" s="37"/>
      <c r="O254" s="2"/>
      <c r="U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8:8" s="4" ht="14.25" customForma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M255" s="37"/>
      <c r="O255" s="2"/>
      <c r="U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8:8" s="4" ht="14.25" customForma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M256" s="37"/>
      <c r="O256" s="2"/>
      <c r="U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8:8" s="4" ht="14.25" customForma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M257" s="37"/>
      <c r="O257" s="2"/>
      <c r="U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8:8" s="4" ht="14.25" customForma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M258" s="37"/>
      <c r="O258" s="2"/>
      <c r="U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8:8" s="4" ht="14.25" customForma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M259" s="37"/>
      <c r="O259" s="2"/>
      <c r="U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8:8" s="4" ht="14.25" customForma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M260" s="37"/>
      <c r="O260" s="2"/>
      <c r="U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8:8" s="4" ht="14.25" customForma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M261" s="37"/>
      <c r="O261" s="2"/>
      <c r="U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8:8" s="4" ht="14.25" customForma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M262" s="37"/>
      <c r="O262" s="2"/>
      <c r="U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8:8" s="4" ht="14.25" customForma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M263" s="37"/>
      <c r="O263" s="2"/>
      <c r="U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8:8" s="4" ht="14.25" customForma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M264" s="37"/>
      <c r="O264" s="2"/>
      <c r="U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8:8" s="4" ht="14.25" customForma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M265" s="37"/>
      <c r="O265" s="2"/>
      <c r="U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8:8" s="4" ht="14.25" customForma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M266" s="37"/>
      <c r="O266" s="2"/>
      <c r="U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8:8" s="4" ht="14.25" customForma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M267" s="37"/>
      <c r="O267" s="2"/>
      <c r="U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8:8" s="4" ht="14.25" customForma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M268" s="37"/>
      <c r="O268" s="2"/>
      <c r="U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8:8" s="4" ht="14.25" customForma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M269" s="37"/>
      <c r="O269" s="2"/>
      <c r="U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8:8" s="4" ht="14.25" customForma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M270" s="37"/>
      <c r="O270" s="2"/>
      <c r="U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8:8" s="4" ht="14.25" customForma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M271" s="37"/>
      <c r="O271" s="2"/>
      <c r="U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8:8" s="4" ht="14.25" customForma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M272" s="37"/>
      <c r="O272" s="2"/>
      <c r="U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8:8" s="4" ht="14.25" customForma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M273" s="37"/>
      <c r="O273" s="2"/>
      <c r="U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8:8" s="4" ht="14.25" customForma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M274" s="37"/>
      <c r="O274" s="2"/>
      <c r="U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8:8" s="4" ht="14.25" customForma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M275" s="37"/>
      <c r="O275" s="2"/>
      <c r="U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8:8" s="4" ht="14.25" customForma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M276" s="37"/>
      <c r="O276" s="2"/>
      <c r="U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8:8" s="4" ht="14.25" customForma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M277" s="37"/>
      <c r="O277" s="2"/>
      <c r="U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8:8" s="4" ht="14.25" customForma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M278" s="37"/>
      <c r="O278" s="2"/>
      <c r="U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8:8" s="4" ht="14.25" customForma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M279" s="37"/>
      <c r="O279" s="2"/>
      <c r="U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8:8" s="4" ht="14.25" customForma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M280" s="37"/>
      <c r="O280" s="2"/>
      <c r="U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8:8" s="4" ht="14.25" customForma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M281" s="37"/>
      <c r="O281" s="2"/>
      <c r="U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8:8" s="4" ht="14.25" customForma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M282" s="37"/>
      <c r="O282" s="2"/>
      <c r="U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8:8" s="4" ht="14.25" customForma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M283" s="37"/>
      <c r="O283" s="2"/>
      <c r="U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8:8" s="4" ht="14.25" customForma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M284" s="37"/>
      <c r="O284" s="2"/>
      <c r="U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8:8" s="4" ht="14.25" customForma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M285" s="37"/>
      <c r="O285" s="2"/>
      <c r="U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8:8" s="4" ht="14.25" customForma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M286" s="37"/>
      <c r="O286" s="2"/>
      <c r="U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8:8" s="4" ht="14.25" customForma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M287" s="37"/>
      <c r="O287" s="2"/>
      <c r="U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8:8" s="4" ht="14.25" customForma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M288" s="37"/>
      <c r="O288" s="2"/>
      <c r="U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8:8" s="4" ht="14.25" customForma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M289" s="37"/>
      <c r="O289" s="2"/>
      <c r="U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8:8" s="4" ht="14.25" customForma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M290" s="37"/>
      <c r="O290" s="2"/>
      <c r="U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8:8" s="4" ht="14.25" customForma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M291" s="37"/>
      <c r="O291" s="2"/>
      <c r="U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8:8" s="4" ht="14.25" customForma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M292" s="37"/>
      <c r="O292" s="2"/>
      <c r="U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8:8" s="4" ht="14.25" customForma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M293" s="37"/>
      <c r="O293" s="2"/>
      <c r="U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8:8" s="4" ht="14.25" customForma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M294" s="37"/>
      <c r="O294" s="2"/>
      <c r="U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8:8" s="4" ht="14.25" customForma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M295" s="37"/>
      <c r="O295" s="2"/>
      <c r="U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8:8" s="4" ht="14.25" customForma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M296" s="37"/>
      <c r="O296" s="2"/>
      <c r="U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8:8" s="4" ht="14.25" customForma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M297" s="37"/>
      <c r="O297" s="2"/>
      <c r="U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8:8" s="4" ht="14.25" customForma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M298" s="37"/>
      <c r="O298" s="2"/>
      <c r="U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8:8" s="4" ht="14.25" customForma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M299" s="37"/>
      <c r="O299" s="2"/>
      <c r="U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8:8" s="4" ht="14.25" customForma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M300" s="37"/>
      <c r="O300" s="2"/>
      <c r="U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8:8" s="4" ht="14.25" customForma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M301" s="37"/>
      <c r="O301" s="2"/>
      <c r="U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8:8" s="4" ht="14.25" customForma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M302" s="37"/>
      <c r="O302" s="2"/>
      <c r="U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8:8" s="4" ht="14.25" customForma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M303" s="37"/>
      <c r="O303" s="2"/>
      <c r="U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8:8" s="4" ht="14.25" customForma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M304" s="37"/>
      <c r="O304" s="2"/>
      <c r="U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8:8" s="4" ht="14.25" customForma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M305" s="37"/>
      <c r="O305" s="2"/>
      <c r="U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8:8" s="4" ht="14.25" customForma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M306" s="37"/>
      <c r="O306" s="2"/>
      <c r="U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8:8" s="4" ht="14.25" customForma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M307" s="37"/>
      <c r="O307" s="2"/>
      <c r="U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8:8" s="4" ht="14.25" customForma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M308" s="37"/>
      <c r="O308" s="2"/>
      <c r="U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8:8" s="4" ht="14.25" customForma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M309" s="37"/>
      <c r="O309" s="2"/>
      <c r="U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8:8" s="4" ht="14.25" customForma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M310" s="37"/>
      <c r="O310" s="2"/>
      <c r="U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8:8" s="4" ht="14.25" customForma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M311" s="37"/>
      <c r="O311" s="2"/>
      <c r="U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8:8" s="4" ht="14.25" customForma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M312" s="37"/>
      <c r="O312" s="2"/>
      <c r="U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8:8" s="4" ht="14.25" customForma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M313" s="37"/>
      <c r="O313" s="2"/>
      <c r="U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8:8" s="4" ht="14.25" customForma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M314" s="37"/>
      <c r="O314" s="2"/>
      <c r="U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8:8" s="4" ht="14.25" customForma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M315" s="37"/>
      <c r="O315" s="2"/>
      <c r="U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8:8" s="4" ht="14.25" customForma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M316" s="37"/>
      <c r="O316" s="2"/>
      <c r="U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8:8" s="4" ht="14.25" customForma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M317" s="37"/>
      <c r="O317" s="2"/>
      <c r="U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8:8" s="4" ht="14.25" customForma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M318" s="37"/>
      <c r="O318" s="2"/>
      <c r="U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8:8" s="4" ht="14.25" customForma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M319" s="37"/>
      <c r="O319" s="2"/>
      <c r="U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8:8" s="4" ht="14.25" customForma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M320" s="37"/>
      <c r="O320" s="2"/>
      <c r="U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8:8" s="4" ht="14.25" customForma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M321" s="37"/>
      <c r="O321" s="2"/>
      <c r="U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8:8" s="4" ht="14.25" customForma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M322" s="37"/>
      <c r="O322" s="2"/>
      <c r="U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8:8" s="4" ht="14.25" customForma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M323" s="37"/>
      <c r="O323" s="2"/>
      <c r="U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8:8" s="4" ht="14.25" customForma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M324" s="37"/>
      <c r="O324" s="2"/>
      <c r="U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8:8" s="4" ht="14.25" customForma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M325" s="37"/>
      <c r="O325" s="2"/>
      <c r="U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8:8" s="4" ht="14.25" customForma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M326" s="37"/>
      <c r="O326" s="2"/>
      <c r="U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8:8" s="4" ht="14.25" customForma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M327" s="37"/>
      <c r="O327" s="2"/>
      <c r="U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8:8" s="4" ht="14.25" customForma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M328" s="37"/>
      <c r="O328" s="2"/>
      <c r="U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8:8" s="4" ht="14.25" customForma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M329" s="37"/>
      <c r="O329" s="2"/>
      <c r="U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8:8" s="4" ht="14.25" customForma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M330" s="37"/>
      <c r="O330" s="2"/>
      <c r="U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8:8" s="4" ht="14.25" customForma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M331" s="37"/>
      <c r="O331" s="2"/>
      <c r="U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8:8" s="4" ht="14.25" customForma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M332" s="37"/>
      <c r="O332" s="2"/>
      <c r="U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8:8" s="4" ht="14.25" customForma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M333" s="37"/>
      <c r="O333" s="2"/>
      <c r="U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8:8" s="4" ht="14.25" customForma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M334" s="37"/>
      <c r="O334" s="2"/>
      <c r="U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8:8" s="4" ht="14.25" customForma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M335" s="37"/>
      <c r="O335" s="2"/>
      <c r="U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8:8" s="4" ht="14.25" customForma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M336" s="37"/>
      <c r="O336" s="2"/>
      <c r="U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8:8" s="4" ht="14.25" customForma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M337" s="37"/>
      <c r="O337" s="2"/>
      <c r="U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8:8" s="4" ht="14.25" customForma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M338" s="37"/>
      <c r="O338" s="2"/>
      <c r="U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8:8" s="4" ht="14.25" customForma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M339" s="37"/>
      <c r="O339" s="2"/>
      <c r="U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8:8" s="4" ht="14.25" customForma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M340" s="37"/>
      <c r="O340" s="2"/>
      <c r="U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8:8" s="4" ht="14.25" customForma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M341" s="37"/>
      <c r="O341" s="2"/>
      <c r="U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8:8" s="4" ht="14.25" customForma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M342" s="37"/>
      <c r="O342" s="2"/>
      <c r="U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8:8" s="4" ht="14.25" customForma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M343" s="37"/>
      <c r="O343" s="2"/>
      <c r="U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8:8" s="4" ht="14.25" customForma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M344" s="37"/>
      <c r="O344" s="2"/>
      <c r="U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8:8" s="4" ht="14.25" customForma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M345" s="37"/>
      <c r="O345" s="2"/>
      <c r="U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8:8" s="4" ht="14.25" customForma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M346" s="37"/>
      <c r="O346" s="2"/>
      <c r="U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8:8" s="4" ht="14.25" customForma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M347" s="37"/>
      <c r="O347" s="2"/>
      <c r="U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8:8" s="4" ht="14.25" customForma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M348" s="37"/>
      <c r="O348" s="2"/>
      <c r="U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8:8" s="4" ht="14.25" customForma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M349" s="37"/>
      <c r="O349" s="2"/>
      <c r="U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8:8" s="4" ht="14.25" customForma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M350" s="37"/>
      <c r="O350" s="2"/>
      <c r="U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8:8" s="4" ht="14.25" customForma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M351" s="37"/>
      <c r="O351" s="2"/>
      <c r="U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8:8" s="4" ht="14.25" customForma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M352" s="37"/>
      <c r="O352" s="2"/>
      <c r="U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8:8" s="4" ht="14.25" customForma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M353" s="37"/>
      <c r="O353" s="2"/>
      <c r="U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8:8" s="4" ht="14.25" customForma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M354" s="37"/>
      <c r="O354" s="2"/>
      <c r="U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8:8" s="4" ht="14.25" customForma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M355" s="37"/>
      <c r="O355" s="2"/>
      <c r="U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8:8" s="4" ht="14.25" customForma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M356" s="37"/>
      <c r="O356" s="2"/>
      <c r="U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8:8" s="4" ht="14.25" customForma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M357" s="37"/>
      <c r="O357" s="2"/>
      <c r="U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8:8" s="4" ht="14.25" customForma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M358" s="37"/>
      <c r="O358" s="2"/>
      <c r="U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8:8" s="4" ht="14.25" customForma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M359" s="37"/>
      <c r="O359" s="2"/>
      <c r="U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8:8" s="4" ht="14.25" customForma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M360" s="37"/>
      <c r="O360" s="2"/>
      <c r="U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8:8" s="4" ht="14.25" customForma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M361" s="37"/>
      <c r="O361" s="2"/>
      <c r="U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8:8" s="4" ht="14.25" customForma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M362" s="37"/>
      <c r="O362" s="2"/>
      <c r="U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8:8" s="4" ht="14.25" customForma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M363" s="37"/>
      <c r="O363" s="2"/>
      <c r="U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8:8" s="4" ht="14.25" customForma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M364" s="37"/>
      <c r="O364" s="2"/>
      <c r="U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8:8" s="4" ht="14.25" customForma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M365" s="37"/>
      <c r="O365" s="2"/>
      <c r="U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8:8" s="4" ht="14.25" customForma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M366" s="37"/>
      <c r="O366" s="2"/>
      <c r="U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8:8" s="4" ht="14.25" customForma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M367" s="37"/>
      <c r="O367" s="2"/>
      <c r="U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8:8" s="4" ht="14.25" customForma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M368" s="37"/>
      <c r="O368" s="2"/>
      <c r="U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8:8" s="4" ht="14.25" customForma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M369" s="37"/>
      <c r="O369" s="2"/>
      <c r="U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8:8" s="4" ht="14.25" customForma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M370" s="37"/>
      <c r="O370" s="2"/>
      <c r="U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8:8" s="4" ht="14.25" customForma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M371" s="37"/>
      <c r="O371" s="2"/>
      <c r="U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8:8" s="4" ht="14.25" customForma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M372" s="37"/>
      <c r="O372" s="2"/>
      <c r="U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8:8" s="4" ht="14.25" customForma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M373" s="37"/>
      <c r="O373" s="2"/>
      <c r="U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8:8" s="4" ht="14.25" customForma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M374" s="37"/>
      <c r="O374" s="2"/>
      <c r="U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8:8" s="4" ht="14.25" customForma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M375" s="37"/>
      <c r="O375" s="2"/>
      <c r="U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8:8" s="4" ht="14.25" customForma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M376" s="37"/>
      <c r="O376" s="2"/>
      <c r="U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8:8" s="4" ht="14.25" customForma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M377" s="37"/>
      <c r="O377" s="2"/>
      <c r="U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8:8" s="4" ht="14.25" customForma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M378" s="37"/>
      <c r="O378" s="2"/>
      <c r="U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8:8" s="4" ht="14.25" customForma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M379" s="37"/>
      <c r="O379" s="2"/>
      <c r="U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8:8" s="4" ht="14.25" customForma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M380" s="37"/>
      <c r="O380" s="2"/>
      <c r="U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8:8" s="4" ht="14.25" customForma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M381" s="37"/>
      <c r="O381" s="2"/>
      <c r="U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8:8" s="4" ht="14.25" customForma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M382" s="37"/>
      <c r="O382" s="2"/>
      <c r="U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8:8" s="4" ht="14.25" customForma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M383" s="37"/>
      <c r="O383" s="2"/>
      <c r="U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8:8" s="4" ht="14.25" customForma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M384" s="37"/>
      <c r="O384" s="2"/>
      <c r="U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8:8" s="4" ht="14.25" customForma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M385" s="37"/>
      <c r="O385" s="2"/>
      <c r="U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8:8" s="4" ht="14.25" customForma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M386" s="37"/>
      <c r="O386" s="2"/>
      <c r="U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8:8" s="4" ht="14.25" customForma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M387" s="37"/>
      <c r="O387" s="2"/>
      <c r="U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8:8" s="4" ht="14.25" customForma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M388" s="37"/>
      <c r="O388" s="2"/>
      <c r="U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8:8" s="4" ht="14.25" customForma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M389" s="37"/>
      <c r="O389" s="2"/>
      <c r="U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8:8" s="4" ht="14.25" customForma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M390" s="37"/>
      <c r="O390" s="2"/>
      <c r="U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8:8" s="4" ht="14.25" customForma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M391" s="37"/>
      <c r="O391" s="2"/>
      <c r="U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8:8" s="4" ht="14.25" customForma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M392" s="37"/>
      <c r="O392" s="2"/>
      <c r="U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8:8" s="4" ht="14.25" customForma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M393" s="37"/>
      <c r="O393" s="2"/>
      <c r="U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8:8" s="4" ht="14.25" customForma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M394" s="37"/>
      <c r="O394" s="2"/>
      <c r="U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8:8" s="4" ht="14.25" customForma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M395" s="37"/>
      <c r="O395" s="2"/>
      <c r="U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8:8" s="4" ht="14.25" customForma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M396" s="37"/>
      <c r="O396" s="2"/>
      <c r="U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8:8" s="4" ht="14.25" customForma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M397" s="37"/>
      <c r="O397" s="2"/>
      <c r="U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8:8" s="4" ht="14.25" customForma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M398" s="37"/>
      <c r="O398" s="2"/>
      <c r="U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8:8" s="4" ht="14.25" customForma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M399" s="37"/>
      <c r="O399" s="2"/>
      <c r="U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8:8" s="4" ht="14.25" customForma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M400" s="37"/>
      <c r="O400" s="2"/>
      <c r="U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8:8" s="4" ht="14.25" customForma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M401" s="37"/>
      <c r="O401" s="2"/>
      <c r="U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8:8" s="4" ht="14.25" customForma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M402" s="37"/>
      <c r="O402" s="2"/>
      <c r="U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8:8" s="4" ht="14.25" customForma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M403" s="37"/>
      <c r="O403" s="2"/>
      <c r="U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8:8" s="4" ht="14.25" customForma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M404" s="37"/>
      <c r="O404" s="2"/>
      <c r="U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8:8" s="4" ht="14.25" customForma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M405" s="37"/>
      <c r="O405" s="2"/>
      <c r="U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8:8" s="4" ht="14.25" customForma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M406" s="37"/>
      <c r="O406" s="2"/>
      <c r="U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8:8" s="4" ht="14.25" customForma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M407" s="37"/>
      <c r="O407" s="2"/>
      <c r="U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8:8" s="4" ht="14.25" customForma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M408" s="37"/>
      <c r="O408" s="2"/>
      <c r="U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8:8" s="4" ht="14.25" customForma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M409" s="37"/>
      <c r="O409" s="2"/>
      <c r="U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8:8" s="4" ht="14.25" customForma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M410" s="37"/>
      <c r="O410" s="2"/>
      <c r="U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8:8" s="4" ht="14.25" customForma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M411" s="37"/>
      <c r="O411" s="2"/>
      <c r="U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8:8" s="4" ht="14.25" customForma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M412" s="37"/>
      <c r="O412" s="2"/>
      <c r="U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8:8" s="4" ht="14.25" customForma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M413" s="37"/>
      <c r="O413" s="2"/>
      <c r="U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8:8" s="4" ht="14.25" customForma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M414" s="37"/>
      <c r="O414" s="2"/>
      <c r="U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8:8" s="4" ht="14.25" customForma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M415" s="37"/>
      <c r="O415" s="2"/>
      <c r="U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8:8" s="4" ht="14.25" customForma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M416" s="37"/>
      <c r="O416" s="2"/>
      <c r="U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8:8" s="4" ht="14.25" customForma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M417" s="37"/>
      <c r="O417" s="2"/>
      <c r="U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8:8" s="4" ht="14.25" customForma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M418" s="37"/>
      <c r="O418" s="2"/>
      <c r="U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8:8" s="4" ht="14.25" customForma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M419" s="37"/>
      <c r="O419" s="2"/>
      <c r="U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8:8" s="4" ht="14.25" customForma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M420" s="37"/>
      <c r="O420" s="2"/>
      <c r="U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8:8" s="4" ht="14.25" customForma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M421" s="37"/>
      <c r="O421" s="2"/>
      <c r="U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8:8" s="4" ht="14.25" customForma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M422" s="37"/>
      <c r="O422" s="2"/>
      <c r="U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8:8" s="4" ht="14.25" customForma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M423" s="37"/>
      <c r="O423" s="2"/>
      <c r="U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8:8" s="4" ht="14.25" customForma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M424" s="37"/>
      <c r="O424" s="2"/>
      <c r="U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8:8" s="4" ht="14.25" customForma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M425" s="37"/>
      <c r="O425" s="2"/>
      <c r="U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8:8" s="4" ht="14.25" customForma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M426" s="37"/>
      <c r="O426" s="2"/>
      <c r="U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8:8" s="4" ht="14.25" customForma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M427" s="37"/>
      <c r="O427" s="2"/>
      <c r="U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8:8" s="4" ht="14.25" customForma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M428" s="37"/>
      <c r="O428" s="2"/>
      <c r="U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8:8" s="4" ht="14.25" customForma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M429" s="37"/>
      <c r="O429" s="2"/>
      <c r="U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8:8" s="4" ht="14.25" customForma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M430" s="37"/>
      <c r="O430" s="2"/>
      <c r="U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8:8" s="4" ht="14.25" customForma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M431" s="37"/>
      <c r="O431" s="2"/>
      <c r="U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8:8" s="4" ht="14.25" customForma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M432" s="37"/>
      <c r="O432" s="2"/>
      <c r="U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8:8" s="4" ht="14.25" customForma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M433" s="37"/>
      <c r="O433" s="2"/>
      <c r="U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8:8" s="4" ht="14.25" customForma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M434" s="37"/>
      <c r="O434" s="2"/>
      <c r="U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8:8" s="4" ht="14.25" customForma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M435" s="37"/>
      <c r="O435" s="2"/>
      <c r="U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8:8" s="4" ht="14.25" customForma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M436" s="37"/>
      <c r="O436" s="2"/>
      <c r="U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8:8" s="4" ht="14.25" customForma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M437" s="37"/>
      <c r="O437" s="2"/>
      <c r="U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8:8" s="4" ht="14.25" customForma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M438" s="37"/>
      <c r="O438" s="2"/>
      <c r="U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8:8" s="4" ht="14.25" customForma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M439" s="37"/>
      <c r="O439" s="2"/>
      <c r="U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8:8" s="4" ht="14.25" customForma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M440" s="37"/>
      <c r="O440" s="2"/>
      <c r="U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8:8" s="4" ht="14.25" customForma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M441" s="37"/>
      <c r="O441" s="2"/>
      <c r="U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8:8" s="4" ht="14.25" customForma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M442" s="37"/>
      <c r="O442" s="2"/>
      <c r="U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8:8" s="4" ht="14.25" customForma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M443" s="37"/>
      <c r="O443" s="2"/>
      <c r="U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8:8" s="4" ht="14.25" customForma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M444" s="37"/>
      <c r="O444" s="2"/>
      <c r="U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8:8" s="4" ht="14.25" customForma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M445" s="37"/>
      <c r="O445" s="2"/>
      <c r="U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8:8" s="4" ht="14.25" customForma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M446" s="37"/>
      <c r="O446" s="2"/>
      <c r="U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8:8" s="4" ht="14.25" customForma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M447" s="37"/>
      <c r="O447" s="2"/>
      <c r="U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8:8" s="4" ht="14.25" customForma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M448" s="37"/>
      <c r="O448" s="2"/>
      <c r="U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8:8" s="4" ht="14.25" customForma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M449" s="37"/>
      <c r="O449" s="2"/>
      <c r="U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8:8" s="4" ht="14.25" customForma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M450" s="37"/>
      <c r="O450" s="2"/>
      <c r="U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8:8" s="4" ht="14.25" customForma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M451" s="37"/>
      <c r="O451" s="2"/>
      <c r="U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8:8" s="4" ht="14.25" customForma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M452" s="37"/>
      <c r="O452" s="2"/>
      <c r="U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8:8" s="4" ht="14.25" customForma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M453" s="37"/>
      <c r="O453" s="2"/>
      <c r="U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8:8" s="4" ht="14.25" customForma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M454" s="37"/>
      <c r="O454" s="2"/>
      <c r="U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8:8" s="4" ht="14.25" customForma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M455" s="37"/>
      <c r="O455" s="2"/>
      <c r="U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8:8" s="4" ht="14.25" customForma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M456" s="37"/>
      <c r="O456" s="2"/>
      <c r="U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8:8" s="4" ht="14.25" customForma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M457" s="37"/>
      <c r="O457" s="2"/>
      <c r="U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8:8" s="4" ht="14.25" customForma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M458" s="37"/>
      <c r="O458" s="2"/>
      <c r="U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8:8" s="4" ht="14.25" customForma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M459" s="37"/>
      <c r="O459" s="2"/>
      <c r="U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8:8" s="4" ht="14.25" customForma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M460" s="37"/>
      <c r="O460" s="2"/>
      <c r="U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8:8" s="4" ht="14.25" customForma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M461" s="37"/>
      <c r="O461" s="2"/>
      <c r="U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8:8" s="4" ht="14.25" customForma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M462" s="37"/>
      <c r="O462" s="2"/>
      <c r="U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8:8" s="4" ht="14.25" customForma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M463" s="37"/>
      <c r="O463" s="2"/>
      <c r="U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8:8" s="4" ht="14.25" customForma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M464" s="37"/>
      <c r="O464" s="2"/>
      <c r="U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8:8" s="4" ht="14.25" customForma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M465" s="37"/>
      <c r="O465" s="2"/>
      <c r="U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8:8" s="4" ht="14.25" customForma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M466" s="37"/>
      <c r="O466" s="2"/>
      <c r="U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8:8" s="4" ht="14.25" customForma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M467" s="37"/>
      <c r="O467" s="2"/>
      <c r="U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8:8" s="4" ht="14.25" customForma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M468" s="37"/>
      <c r="O468" s="2"/>
      <c r="U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8:8" s="4" ht="14.25" customForma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M469" s="37"/>
      <c r="O469" s="2"/>
      <c r="U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8:8" s="4" ht="14.25" customForma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M470" s="37"/>
      <c r="O470" s="2"/>
      <c r="U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8:8" s="4" ht="14.25" customForma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M471" s="37"/>
      <c r="O471" s="2"/>
      <c r="U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8:8" s="4" ht="14.25" customForma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M472" s="37"/>
      <c r="O472" s="2"/>
      <c r="U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8:8" s="4" ht="14.25" customForma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M473" s="37"/>
      <c r="O473" s="2"/>
      <c r="U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8:8" s="4" ht="14.25" customForma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M474" s="37"/>
      <c r="O474" s="2"/>
      <c r="U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8:8" s="4" ht="14.25" customForma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M475" s="37"/>
      <c r="O475" s="2"/>
      <c r="U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8:8" s="4" ht="14.25" customForma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M476" s="37"/>
      <c r="O476" s="2"/>
      <c r="U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8:8" s="4" ht="14.25" customForma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M477" s="37"/>
      <c r="O477" s="2"/>
      <c r="U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8:8" s="4" ht="14.25" customForma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M478" s="37"/>
      <c r="O478" s="2"/>
      <c r="U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8:8" s="4" ht="14.25" customForma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M479" s="37"/>
      <c r="O479" s="2"/>
      <c r="U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8:8" s="4" ht="14.25" customForma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M480" s="37"/>
      <c r="O480" s="2"/>
      <c r="U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8:8" s="4" ht="14.25" customForma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M481" s="37"/>
      <c r="O481" s="2"/>
      <c r="U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8:8" s="4" ht="14.25" customForma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M482" s="37"/>
      <c r="O482" s="2"/>
      <c r="U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8:8" s="4" ht="14.25" customForma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M483" s="37"/>
      <c r="O483" s="2"/>
      <c r="U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8:8" s="4" ht="14.25" customForma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M484" s="37"/>
      <c r="O484" s="2"/>
      <c r="U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8:8" s="4" ht="14.25" customForma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M485" s="37"/>
      <c r="O485" s="2"/>
      <c r="U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8:8" s="4" ht="14.25" customForma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M486" s="37"/>
      <c r="O486" s="2"/>
      <c r="U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8:8" s="4" ht="14.25" customForma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M487" s="37"/>
      <c r="O487" s="2"/>
      <c r="U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8:8" s="4" ht="14.25" customForma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M488" s="37"/>
      <c r="O488" s="2"/>
      <c r="U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8:8" s="4" ht="14.25" customForma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M489" s="37"/>
      <c r="O489" s="2"/>
      <c r="U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8:8" s="4" ht="14.25" customForma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M490" s="37"/>
      <c r="O490" s="2"/>
      <c r="U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8:8" s="4" ht="14.25" customForma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M491" s="37"/>
      <c r="O491" s="2"/>
      <c r="U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8:8" s="4" ht="14.25" customForma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M492" s="37"/>
      <c r="O492" s="2"/>
      <c r="U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8:8" s="4" ht="14.25" customForma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M493" s="37"/>
      <c r="O493" s="2"/>
      <c r="U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8:8" s="4" ht="14.25" customForma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M494" s="37"/>
      <c r="O494" s="2"/>
      <c r="U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8:8" s="4" ht="14.25" customForma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M495" s="37"/>
      <c r="O495" s="2"/>
      <c r="U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8:8" s="4" ht="14.25" customForma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M496" s="37"/>
      <c r="O496" s="2"/>
      <c r="U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8:8" s="4" ht="14.25" customForma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M497" s="37"/>
      <c r="O497" s="2"/>
      <c r="U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8:8" s="4" ht="14.25" customForma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M498" s="37"/>
      <c r="O498" s="2"/>
      <c r="U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8:8" s="4" ht="14.25" customForma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M499" s="37"/>
      <c r="O499" s="2"/>
      <c r="U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8:8" s="4" ht="14.25" customForma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M500" s="37"/>
      <c r="O500" s="2"/>
      <c r="U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8:8" s="4" ht="14.25" customForma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M501" s="37"/>
      <c r="O501" s="2"/>
      <c r="U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8:8" s="4" ht="14.25" customForma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M502" s="37"/>
      <c r="O502" s="2"/>
      <c r="U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8:8" s="4" ht="14.25" customForma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M503" s="37"/>
      <c r="O503" s="2"/>
      <c r="U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8:8" s="4" ht="14.25" customForma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M504" s="37"/>
      <c r="O504" s="2"/>
      <c r="U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8:8" s="4" ht="14.25" customForma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M505" s="37"/>
      <c r="O505" s="2"/>
      <c r="U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8:8" s="4" ht="14.25" customForma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M506" s="37"/>
      <c r="O506" s="2"/>
      <c r="U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8:8" s="4" ht="14.25" customForma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M507" s="37"/>
      <c r="O507" s="2"/>
      <c r="U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8:8" s="4" ht="14.25" customForma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M508" s="37"/>
      <c r="O508" s="2"/>
      <c r="U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  <row r="509" spans="8:8" s="4" ht="14.25" customForma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M509" s="37"/>
      <c r="O509" s="2"/>
      <c r="U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</row>
    <row r="510" spans="8:8" s="4" ht="14.25" customForma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M510" s="37"/>
      <c r="O510" s="2"/>
      <c r="U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</row>
    <row r="511" spans="8:8" s="4" ht="14.25" customForma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M511" s="37"/>
      <c r="O511" s="2"/>
      <c r="U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</row>
    <row r="512" spans="8:8" s="4" ht="14.25" customForma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M512" s="37"/>
      <c r="O512" s="2"/>
      <c r="U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 spans="8:8" s="4" ht="14.25" customForma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M513" s="37"/>
      <c r="O513" s="2"/>
      <c r="U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</row>
    <row r="514" spans="8:8" s="4" ht="14.25" customForma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M514" s="37"/>
      <c r="O514" s="2"/>
      <c r="U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</row>
    <row r="515" spans="8:8" s="4" ht="14.25" customForma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M515" s="37"/>
      <c r="O515" s="2"/>
      <c r="U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</row>
    <row r="516" spans="8:8" s="4" ht="14.25" customForma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M516" s="37"/>
      <c r="O516" s="2"/>
      <c r="U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</row>
    <row r="517" spans="8:8" s="4" ht="14.25" customForma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M517" s="37"/>
      <c r="O517" s="2"/>
      <c r="U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</row>
    <row r="518" spans="8:8" s="4" ht="14.25" customForma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M518" s="37"/>
      <c r="O518" s="2"/>
      <c r="U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</row>
    <row r="519" spans="8:8" s="4" ht="14.25" customForma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M519" s="37"/>
      <c r="O519" s="2"/>
      <c r="U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</row>
    <row r="520" spans="8:8" s="4" ht="14.25" customForma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M520" s="37"/>
      <c r="O520" s="2"/>
      <c r="U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</row>
    <row r="521" spans="8:8" s="4" ht="14.25" customForma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M521" s="37"/>
      <c r="O521" s="2"/>
      <c r="U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</row>
    <row r="522" spans="8:8" s="4" ht="14.25" customForma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M522" s="37"/>
      <c r="O522" s="2"/>
      <c r="U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</row>
    <row r="523" spans="8:8" s="4" ht="14.25" customForma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M523" s="37"/>
      <c r="O523" s="2"/>
      <c r="U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</row>
    <row r="524" spans="8:8" s="4" ht="14.25" customForma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M524" s="37"/>
      <c r="O524" s="2"/>
      <c r="U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</row>
    <row r="525" spans="8:8" s="4" ht="14.25" customForma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M525" s="37"/>
      <c r="O525" s="2"/>
      <c r="U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</row>
    <row r="526" spans="8:8" s="4" ht="14.25" customForma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M526" s="37"/>
      <c r="O526" s="2"/>
      <c r="U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</row>
    <row r="527" spans="8:8" s="4" ht="14.25" customForma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M527" s="37"/>
      <c r="O527" s="2"/>
      <c r="U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</row>
    <row r="528" spans="8:8" s="4" ht="14.25" customForma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M528" s="37"/>
      <c r="O528" s="2"/>
      <c r="U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</row>
    <row r="529" spans="8:8" s="4" ht="14.25" customForma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M529" s="37"/>
      <c r="O529" s="2"/>
      <c r="U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</row>
    <row r="530" spans="8:8" s="4" ht="14.25" customForma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M530" s="37"/>
      <c r="O530" s="2"/>
      <c r="U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</row>
    <row r="531" spans="8:8" s="4" ht="14.25" customForma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M531" s="37"/>
      <c r="O531" s="2"/>
      <c r="U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</row>
    <row r="532" spans="8:8" s="4" ht="14.25" customForma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M532" s="37"/>
      <c r="O532" s="2"/>
      <c r="U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</row>
    <row r="533" spans="8:8" s="4" ht="14.25" customForma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M533" s="37"/>
      <c r="O533" s="2"/>
      <c r="U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</row>
    <row r="534" spans="8:8" s="4" ht="14.25" customForma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M534" s="37"/>
      <c r="O534" s="2"/>
      <c r="U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</row>
    <row r="535" spans="8:8" s="4" ht="14.25" customForma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M535" s="37"/>
      <c r="O535" s="2"/>
      <c r="U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</row>
    <row r="536" spans="8:8" s="4" ht="14.25" customForma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M536" s="37"/>
      <c r="O536" s="2"/>
      <c r="U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</row>
    <row r="537" spans="8:8" s="4" ht="14.25" customForma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M537" s="37"/>
      <c r="O537" s="2"/>
      <c r="U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</row>
    <row r="538" spans="8:8" s="4" ht="14.25" customForma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M538" s="37"/>
      <c r="O538" s="2"/>
      <c r="U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</row>
    <row r="539" spans="8:8" s="4" ht="14.25" customForma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M539" s="37"/>
      <c r="O539" s="2"/>
      <c r="U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</row>
    <row r="540" spans="8:8" s="4" ht="14.25" customForma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M540" s="37"/>
      <c r="O540" s="2"/>
      <c r="U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</row>
    <row r="541" spans="8:8" s="4" ht="14.25" customForma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M541" s="37"/>
      <c r="O541" s="2"/>
      <c r="U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</row>
    <row r="542" spans="8:8" s="4" ht="14.25" customForma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M542" s="37"/>
      <c r="O542" s="2"/>
      <c r="U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</row>
    <row r="543" spans="8:8" s="4" ht="14.25" customForma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M543" s="37"/>
      <c r="O543" s="2"/>
      <c r="U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</row>
    <row r="544" spans="8:8" s="4" ht="14.25" customForma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M544" s="37"/>
      <c r="O544" s="2"/>
      <c r="U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</row>
    <row r="545" spans="8:8" s="4" ht="14.25" customForma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M545" s="37"/>
      <c r="O545" s="2"/>
      <c r="U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</row>
    <row r="546" spans="8:8" s="4" ht="14.25" customForma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M546" s="37"/>
      <c r="O546" s="2"/>
      <c r="U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</row>
    <row r="547" spans="8:8" s="4" ht="14.25" customForma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M547" s="37"/>
      <c r="O547" s="2"/>
      <c r="U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</row>
    <row r="548" spans="8:8" s="4" ht="14.25" customForma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M548" s="37"/>
      <c r="O548" s="2"/>
      <c r="U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</row>
    <row r="549" spans="8:8" s="4" ht="14.25" customForma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M549" s="37"/>
      <c r="O549" s="2"/>
      <c r="U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</row>
    <row r="550" spans="8:8" s="4" ht="14.25" customForma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M550" s="37"/>
      <c r="O550" s="2"/>
      <c r="U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</row>
    <row r="551" spans="8:8" s="4" ht="14.25" customForma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M551" s="37"/>
      <c r="O551" s="2"/>
      <c r="U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</row>
    <row r="552" spans="8:8" s="4" ht="14.25" customForma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M552" s="37"/>
      <c r="O552" s="2"/>
      <c r="U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</row>
    <row r="553" spans="8:8" s="4" ht="14.25" customForma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M553" s="37"/>
      <c r="O553" s="2"/>
      <c r="U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</row>
    <row r="554" spans="8:8" s="4" ht="14.25" customForma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M554" s="37"/>
      <c r="O554" s="2"/>
      <c r="U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</row>
    <row r="555" spans="8:8" s="4" ht="14.25" customForma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M555" s="37"/>
      <c r="O555" s="2"/>
      <c r="U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</row>
    <row r="556" spans="8:8" s="4" ht="14.25" customForma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M556" s="37"/>
      <c r="O556" s="2"/>
      <c r="U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</row>
    <row r="557" spans="8:8" s="4" ht="14.25" customForma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M557" s="37"/>
      <c r="O557" s="2"/>
      <c r="U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</row>
    <row r="558" spans="8:8" s="4" ht="14.25" customForma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M558" s="37"/>
      <c r="O558" s="2"/>
      <c r="U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</row>
    <row r="559" spans="8:8" s="4" ht="14.25" customForma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M559" s="37"/>
      <c r="O559" s="2"/>
      <c r="U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</row>
    <row r="560" spans="8:8" s="4" ht="14.25" customForma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M560" s="37"/>
      <c r="O560" s="2"/>
      <c r="U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</row>
    <row r="561" spans="8:8" s="4" ht="14.25" customForma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M561" s="37"/>
      <c r="O561" s="2"/>
      <c r="U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</row>
    <row r="562" spans="8:8" s="4" ht="14.25" customForma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M562" s="37"/>
      <c r="O562" s="2"/>
      <c r="U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</row>
    <row r="563" spans="8:8" s="4" ht="14.25" customForma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M563" s="37"/>
      <c r="O563" s="2"/>
      <c r="U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</row>
    <row r="564" spans="8:8" s="4" ht="14.25" customForma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M564" s="37"/>
      <c r="O564" s="2"/>
      <c r="U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</row>
    <row r="565" spans="8:8" s="4" ht="14.25" customForma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M565" s="37"/>
      <c r="O565" s="2"/>
      <c r="U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 spans="8:8" s="4" ht="14.25" customForma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M566" s="37"/>
      <c r="O566" s="2"/>
      <c r="U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</row>
    <row r="567" spans="8:8" s="4" ht="14.25" customForma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M567" s="37"/>
      <c r="O567" s="2"/>
      <c r="U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</row>
    <row r="568" spans="8:8" s="4" ht="14.25" customForma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M568" s="37"/>
      <c r="O568" s="2"/>
      <c r="U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</row>
    <row r="569" spans="8:8" s="4" ht="14.25" customForma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M569" s="37"/>
      <c r="O569" s="2"/>
      <c r="U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</row>
    <row r="570" spans="8:8" s="4" ht="14.25" customForma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M570" s="37"/>
      <c r="O570" s="2"/>
      <c r="U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</row>
    <row r="571" spans="8:8" s="4" ht="14.25" customForma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M571" s="37"/>
      <c r="O571" s="2"/>
      <c r="U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</row>
    <row r="572" spans="8:8" s="4" ht="14.25" customForma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M572" s="37"/>
      <c r="O572" s="2"/>
      <c r="U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</row>
    <row r="573" spans="8:8" s="4" ht="14.25" customForma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M573" s="37"/>
      <c r="O573" s="2"/>
      <c r="U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</row>
    <row r="574" spans="8:8" s="4" ht="14.25" customForma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M574" s="37"/>
      <c r="O574" s="2"/>
      <c r="U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</row>
    <row r="575" spans="8:8" s="4" ht="14.25" customForma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M575" s="37"/>
      <c r="O575" s="2"/>
      <c r="U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</row>
    <row r="576" spans="8:8" s="4" ht="14.25" customForma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M576" s="37"/>
      <c r="O576" s="2"/>
      <c r="U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</row>
    <row r="577" spans="8:8" s="4" ht="14.25" customForma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M577" s="37"/>
      <c r="O577" s="2"/>
      <c r="U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</row>
    <row r="578" spans="8:8" s="4" ht="14.25" customForma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M578" s="37"/>
      <c r="O578" s="2"/>
      <c r="U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</row>
    <row r="579" spans="8:8" s="4" ht="14.25" customForma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M579" s="37"/>
      <c r="O579" s="2"/>
      <c r="U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</row>
    <row r="580" spans="8:8" s="4" ht="14.25" customForma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M580" s="37"/>
      <c r="O580" s="2"/>
      <c r="U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</row>
    <row r="581" spans="8:8" s="4" ht="14.25" customForma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M581" s="37"/>
      <c r="O581" s="2"/>
      <c r="U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</row>
    <row r="582" spans="8:8" s="4" ht="14.25" customForma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M582" s="37"/>
      <c r="O582" s="2"/>
      <c r="U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</row>
    <row r="583" spans="8:8" s="4" ht="14.25" customForma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M583" s="37"/>
      <c r="O583" s="2"/>
      <c r="U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</row>
    <row r="584" spans="8:8" s="4" ht="14.25" customForma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M584" s="37"/>
      <c r="O584" s="2"/>
      <c r="U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</row>
    <row r="585" spans="8:8" s="4" ht="14.25" customForma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M585" s="37"/>
      <c r="O585" s="2"/>
      <c r="U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</row>
    <row r="586" spans="8:8" s="4" ht="14.25" customForma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M586" s="37"/>
      <c r="O586" s="2"/>
      <c r="U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</row>
    <row r="587" spans="8:8" s="4" ht="14.25" customForma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M587" s="37"/>
      <c r="O587" s="2"/>
      <c r="U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</row>
    <row r="588" spans="8:8" s="4" ht="14.25" customForma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M588" s="37"/>
      <c r="O588" s="2"/>
      <c r="U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</row>
    <row r="589" spans="8:8" s="4" ht="14.25" customForma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M589" s="37"/>
      <c r="O589" s="2"/>
      <c r="U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</row>
    <row r="590" spans="8:8" s="4" ht="14.25" customForma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M590" s="37"/>
      <c r="O590" s="2"/>
      <c r="U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</row>
    <row r="591" spans="8:8" s="4" ht="14.25" customForma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M591" s="37"/>
      <c r="O591" s="2"/>
      <c r="U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8:8" s="4" ht="14.25" customForma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M592" s="37"/>
      <c r="O592" s="2"/>
      <c r="U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</row>
    <row r="593" spans="8:8" s="4" ht="14.25" customForma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M593" s="37"/>
      <c r="O593" s="2"/>
      <c r="U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</row>
    <row r="594" spans="8:8" s="4" ht="14.25" customForma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M594" s="37"/>
      <c r="O594" s="2"/>
      <c r="U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</row>
    <row r="595" spans="8:8" s="4" ht="14.25" customForma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M595" s="37"/>
      <c r="O595" s="2"/>
      <c r="U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</row>
    <row r="596" spans="8:8" s="4" ht="14.25" customForma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M596" s="37"/>
      <c r="O596" s="2"/>
      <c r="U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 spans="8:8" s="4" ht="14.25" customForma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M597" s="37"/>
      <c r="O597" s="2"/>
      <c r="U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</row>
    <row r="598" spans="8:8" s="4" ht="14.25" customForma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M598" s="37"/>
      <c r="O598" s="2"/>
      <c r="U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 spans="8:8" s="4" ht="14.25" customForma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M599" s="37"/>
      <c r="O599" s="2"/>
      <c r="U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</row>
    <row r="600" spans="8:8" s="4" ht="14.25" customForma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M600" s="37"/>
      <c r="O600" s="2"/>
      <c r="U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</row>
    <row r="601" spans="8:8" s="4" ht="14.25" customForma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M601" s="37"/>
      <c r="O601" s="2"/>
      <c r="U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</row>
    <row r="602" spans="8:8" s="4" ht="14.25" customForma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M602" s="37"/>
      <c r="O602" s="2"/>
      <c r="U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</row>
    <row r="603" spans="8:8" s="4" ht="14.25" customForma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M603" s="37"/>
      <c r="O603" s="2"/>
      <c r="U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</row>
    <row r="604" spans="8:8" s="4" ht="14.25" customForma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M604" s="37"/>
      <c r="O604" s="2"/>
      <c r="U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</row>
    <row r="605" spans="8:8" s="4" ht="14.25" customForma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M605" s="37"/>
      <c r="O605" s="2"/>
      <c r="U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</row>
    <row r="606" spans="8:8" s="4" ht="14.25" customForma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M606" s="37"/>
      <c r="O606" s="2"/>
      <c r="U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</row>
    <row r="607" spans="8:8" s="4" ht="14.25" customForma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M607" s="37"/>
      <c r="O607" s="2"/>
      <c r="U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</row>
    <row r="608" spans="8:8" s="4" ht="14.25" customForma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M608" s="37"/>
      <c r="O608" s="2"/>
      <c r="U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</row>
    <row r="609" spans="8:8" s="4" ht="14.25" customForma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M609" s="37"/>
      <c r="O609" s="2"/>
      <c r="U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</row>
    <row r="610" spans="8:8" s="4" ht="14.25" customForma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M610" s="37"/>
      <c r="O610" s="2"/>
      <c r="U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</row>
    <row r="611" spans="8:8" s="4" ht="14.25" customForma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M611" s="37"/>
      <c r="O611" s="2"/>
      <c r="U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 spans="8:8" s="4" ht="14.25" customForma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M612" s="37"/>
      <c r="O612" s="2"/>
      <c r="U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</row>
    <row r="613" spans="8:8" s="4" ht="14.25" customForma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M613" s="37"/>
      <c r="O613" s="2"/>
      <c r="U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</row>
    <row r="614" spans="8:8" s="4" ht="14.25" customForma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M614" s="37"/>
      <c r="O614" s="2"/>
      <c r="U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</row>
    <row r="615" spans="8:8" s="4" ht="14.25" customForma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M615" s="37"/>
      <c r="O615" s="2"/>
      <c r="U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</row>
    <row r="616" spans="8:8" s="4" ht="14.25" customForma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M616" s="37"/>
      <c r="O616" s="2"/>
      <c r="U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</row>
    <row r="617" spans="8:8" s="4" ht="14.25" customForma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M617" s="37"/>
      <c r="O617" s="2"/>
      <c r="U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</row>
    <row r="618" spans="8:8" s="4" ht="14.25" customForma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M618" s="37"/>
      <c r="O618" s="2"/>
      <c r="U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</row>
    <row r="619" spans="8:8" s="4" ht="14.25" customForma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M619" s="37"/>
      <c r="O619" s="2"/>
      <c r="U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 spans="8:8" s="4" ht="14.25" customForma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M620" s="37"/>
      <c r="O620" s="2"/>
      <c r="U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</row>
    <row r="621" spans="8:8" s="4" ht="14.25" customForma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M621" s="37"/>
      <c r="O621" s="2"/>
      <c r="U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</row>
    <row r="622" spans="8:8" s="4" ht="14.25" customForma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M622" s="37"/>
      <c r="O622" s="2"/>
      <c r="U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</row>
    <row r="623" spans="8:8" s="4" ht="14.25" customForma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M623" s="37"/>
      <c r="O623" s="2"/>
      <c r="U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</row>
    <row r="624" spans="8:8" s="4" ht="14.25" customForma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M624" s="37"/>
      <c r="O624" s="2"/>
      <c r="U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</row>
    <row r="625" spans="8:8" s="4" ht="14.25" customForma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M625" s="37"/>
      <c r="O625" s="2"/>
      <c r="U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</row>
    <row r="626" spans="8:8" s="4" ht="14.25" customForma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M626" s="37"/>
      <c r="O626" s="2"/>
      <c r="U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</row>
    <row r="627" spans="8:8" s="4" ht="14.25" customForma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M627" s="37"/>
      <c r="O627" s="2"/>
      <c r="U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</row>
    <row r="628" spans="8:8" s="4" ht="14.25" customForma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M628" s="37"/>
      <c r="O628" s="2"/>
      <c r="U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</row>
    <row r="629" spans="8:8" s="4" ht="14.25" customForma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M629" s="37"/>
      <c r="O629" s="2"/>
      <c r="U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 spans="8:8" s="4" ht="14.25" customForma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M630" s="37"/>
      <c r="O630" s="2"/>
      <c r="U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</row>
    <row r="631" spans="8:8" s="4" ht="14.25" customForma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M631" s="37"/>
      <c r="O631" s="2"/>
      <c r="U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 spans="8:8" s="4" ht="14.25" customForma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M632" s="37"/>
      <c r="O632" s="2"/>
      <c r="U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</row>
    <row r="633" spans="8:8" s="4" ht="14.25" customForma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M633" s="37"/>
      <c r="O633" s="2"/>
      <c r="U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 spans="8:8" s="4" ht="14.25" customForma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M634" s="37"/>
      <c r="O634" s="2"/>
      <c r="U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</row>
    <row r="635" spans="8:8" s="4" ht="14.25" customForma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M635" s="37"/>
      <c r="O635" s="2"/>
      <c r="U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</row>
    <row r="636" spans="8:8" s="4" ht="14.25" customForma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M636" s="37"/>
      <c r="O636" s="2"/>
      <c r="U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</row>
    <row r="637" spans="8:8" s="4" ht="14.25" customForma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M637" s="37"/>
      <c r="O637" s="2"/>
      <c r="U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</row>
    <row r="638" spans="8:8" s="4" ht="14.25" customForma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M638" s="37"/>
      <c r="O638" s="2"/>
      <c r="U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</row>
    <row r="639" spans="8:8" s="4" ht="14.25" customForma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M639" s="37"/>
      <c r="O639" s="2"/>
      <c r="U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</row>
    <row r="640" spans="8:8" s="4" ht="14.25" customForma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M640" s="37"/>
      <c r="O640" s="2"/>
      <c r="U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</row>
    <row r="641" spans="8:8" s="4" ht="14.25" customForma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M641" s="37"/>
      <c r="O641" s="2"/>
      <c r="U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</row>
    <row r="642" spans="8:8" s="4" ht="14.25" customForma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M642" s="37"/>
      <c r="O642" s="2"/>
      <c r="U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</row>
    <row r="643" spans="8:8" s="4" ht="14.25" customForma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M643" s="37"/>
      <c r="O643" s="2"/>
      <c r="U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</row>
    <row r="644" spans="8:8" s="4" ht="14.25" customForma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M644" s="37"/>
      <c r="O644" s="2"/>
      <c r="U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</row>
    <row r="645" spans="8:8" s="4" ht="14.25" customForma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M645" s="37"/>
      <c r="O645" s="2"/>
      <c r="U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</row>
    <row r="646" spans="8:8" s="4" ht="14.25" customForma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M646" s="37"/>
      <c r="O646" s="2"/>
      <c r="U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</row>
    <row r="647" spans="8:8" s="4" ht="14.25" customForma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M647" s="37"/>
      <c r="O647" s="2"/>
      <c r="U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</row>
    <row r="648" spans="8:8" s="4" ht="14.25" customForma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M648" s="37"/>
      <c r="O648" s="2"/>
      <c r="U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</row>
    <row r="649" spans="8:8" s="4" ht="14.25" customForma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M649" s="37"/>
      <c r="O649" s="2"/>
      <c r="U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</row>
    <row r="650" spans="8:8" s="4" ht="14.25" customForma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M650" s="37"/>
      <c r="O650" s="2"/>
      <c r="U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</row>
    <row r="651" spans="8:8" s="4" ht="14.25" customForma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M651" s="37"/>
      <c r="O651" s="2"/>
      <c r="U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</row>
    <row r="652" spans="8:8" s="4" ht="14.25" customForma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M652" s="37"/>
      <c r="O652" s="2"/>
      <c r="U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</row>
    <row r="653" spans="8:8" s="4" ht="14.25" customForma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M653" s="37"/>
      <c r="O653" s="2"/>
      <c r="U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</row>
    <row r="654" spans="8:8" s="4" ht="14.25" customForma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M654" s="37"/>
      <c r="O654" s="2"/>
      <c r="U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</row>
    <row r="655" spans="8:8" s="4" ht="14.25" customForma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M655" s="37"/>
      <c r="O655" s="2"/>
      <c r="U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</row>
    <row r="656" spans="8:8" s="4" ht="14.25" customForma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M656" s="37"/>
      <c r="O656" s="2"/>
      <c r="U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</row>
    <row r="657" spans="8:8" s="4" ht="14.25" customForma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M657" s="37"/>
      <c r="O657" s="2"/>
      <c r="U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</row>
    <row r="658" spans="8:8" s="4" ht="14.25" customForma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M658" s="37"/>
      <c r="O658" s="2"/>
      <c r="U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</row>
    <row r="659" spans="8:8" s="4" ht="14.25" customForma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M659" s="37"/>
      <c r="O659" s="2"/>
      <c r="U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</row>
    <row r="660" spans="8:8" s="4" ht="14.25" customForma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M660" s="37"/>
      <c r="O660" s="2"/>
      <c r="U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</row>
    <row r="661" spans="8:8" s="4" ht="14.25" customForma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M661" s="37"/>
      <c r="O661" s="2"/>
      <c r="U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</row>
    <row r="662" spans="8:8" s="4" ht="14.25" customForma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M662" s="37"/>
      <c r="O662" s="2"/>
      <c r="U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</row>
    <row r="663" spans="8:8" s="4" ht="14.25" customForma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M663" s="37"/>
      <c r="O663" s="2"/>
      <c r="U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</row>
    <row r="664" spans="8:8" s="4" ht="14.25" customForma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M664" s="37"/>
      <c r="O664" s="2"/>
      <c r="U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</row>
    <row r="665" spans="8:8" s="4" ht="14.25" customForma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M665" s="37"/>
      <c r="O665" s="2"/>
      <c r="U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</row>
    <row r="666" spans="8:8" s="4" ht="14.25" customForma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M666" s="37"/>
      <c r="O666" s="2"/>
      <c r="U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</row>
    <row r="667" spans="8:8" s="4" ht="14.25" customForma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M667" s="37"/>
      <c r="O667" s="2"/>
      <c r="U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</row>
    <row r="668" spans="8:8" s="4" ht="14.25" customForma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M668" s="37"/>
      <c r="O668" s="2"/>
      <c r="U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</row>
    <row r="669" spans="8:8" s="4" ht="14.25" customForma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M669" s="37"/>
      <c r="O669" s="2"/>
      <c r="U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</row>
    <row r="670" spans="8:8" s="4" ht="14.25" customForma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M670" s="37"/>
      <c r="O670" s="2"/>
      <c r="U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</row>
    <row r="671" spans="8:8" s="4" ht="14.25" customForma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M671" s="37"/>
      <c r="O671" s="2"/>
      <c r="U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</row>
    <row r="672" spans="8:8" s="4" ht="14.25" customForma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M672" s="37"/>
      <c r="O672" s="2"/>
      <c r="U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</row>
    <row r="673" spans="8:8" s="4" ht="14.25" customForma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M673" s="37"/>
      <c r="O673" s="2"/>
      <c r="U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</row>
    <row r="674" spans="8:8" s="4" ht="14.25" customForma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M674" s="37"/>
      <c r="O674" s="2"/>
      <c r="U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</row>
    <row r="675" spans="8:8" s="4" ht="14.25" customForma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M675" s="37"/>
      <c r="O675" s="2"/>
      <c r="U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</row>
    <row r="676" spans="8:8" s="4" ht="14.25" customForma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M676" s="37"/>
      <c r="O676" s="2"/>
      <c r="U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</row>
    <row r="677" spans="8:8" s="4" ht="14.25" customForma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M677" s="37"/>
      <c r="O677" s="2"/>
      <c r="U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</row>
    <row r="678" spans="8:8" s="4" ht="14.25" customForma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M678" s="37"/>
      <c r="O678" s="2"/>
      <c r="U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</row>
    <row r="679" spans="8:8" s="4" ht="14.25" customForma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M679" s="37"/>
      <c r="O679" s="2"/>
      <c r="U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</row>
    <row r="680" spans="8:8" s="4" ht="14.25" customForma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M680" s="37"/>
      <c r="O680" s="2"/>
      <c r="U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</row>
    <row r="681" spans="8:8" s="4" ht="14.25" customForma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M681" s="37"/>
      <c r="O681" s="2"/>
      <c r="U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</row>
    <row r="682" spans="8:8" s="4" ht="14.25" customForma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M682" s="37"/>
      <c r="O682" s="2"/>
      <c r="U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</row>
    <row r="683" spans="8:8" s="4" ht="14.25" customForma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M683" s="37"/>
      <c r="O683" s="2"/>
      <c r="U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</row>
    <row r="684" spans="8:8" s="4" ht="14.25" customForma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M684" s="37"/>
      <c r="O684" s="2"/>
      <c r="U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</row>
    <row r="685" spans="8:8" s="4" ht="14.25" customForma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M685" s="37"/>
      <c r="O685" s="2"/>
      <c r="U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</row>
    <row r="686" spans="8:8" s="4" ht="14.25" customForma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M686" s="37"/>
      <c r="O686" s="2"/>
      <c r="U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</row>
    <row r="687" spans="8:8" s="4" ht="14.25" customForma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M687" s="37"/>
      <c r="O687" s="2"/>
      <c r="U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</row>
    <row r="688" spans="8:8" s="4" ht="14.25" customForma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M688" s="37"/>
      <c r="O688" s="2"/>
      <c r="U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</row>
    <row r="689" spans="8:8" s="4" ht="14.25" customForma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M689" s="37"/>
      <c r="O689" s="2"/>
      <c r="U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</row>
    <row r="690" spans="8:8" s="4" ht="14.25" customForma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M690" s="37"/>
      <c r="O690" s="2"/>
      <c r="U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</row>
    <row r="691" spans="8:8" s="4" ht="14.25" customForma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M691" s="37"/>
      <c r="O691" s="2"/>
      <c r="U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</row>
    <row r="692" spans="8:8" s="4" ht="14.25" customForma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M692" s="37"/>
      <c r="O692" s="2"/>
      <c r="U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</row>
    <row r="693" spans="8:8" s="4" ht="14.25" customForma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M693" s="37"/>
      <c r="O693" s="2"/>
      <c r="U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</row>
    <row r="694" spans="8:8" s="4" ht="14.25" customForma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M694" s="37"/>
      <c r="O694" s="2"/>
      <c r="U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</row>
    <row r="695" spans="8:8" s="4" ht="14.25" customForma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M695" s="37"/>
      <c r="O695" s="2"/>
      <c r="U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</row>
    <row r="696" spans="8:8" s="4" ht="14.25" customForma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M696" s="37"/>
      <c r="O696" s="2"/>
      <c r="U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</row>
    <row r="697" spans="8:8" s="4" ht="14.25" customForma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M697" s="37"/>
      <c r="O697" s="2"/>
      <c r="U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</row>
    <row r="698" spans="8:8" s="4" ht="14.25" customForma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M698" s="37"/>
      <c r="O698" s="2"/>
      <c r="U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</row>
    <row r="699" spans="8:8" s="4" ht="14.25" customForma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M699" s="37"/>
      <c r="O699" s="2"/>
      <c r="U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</row>
    <row r="700" spans="8:8" s="4" ht="14.25" customForma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M700" s="37"/>
      <c r="O700" s="2"/>
      <c r="U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</row>
    <row r="701" spans="8:8" s="4" ht="14.25" customForma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M701" s="37"/>
      <c r="O701" s="2"/>
      <c r="U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</row>
    <row r="702" spans="8:8" s="4" ht="14.25" customForma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M702" s="37"/>
      <c r="O702" s="2"/>
      <c r="U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</row>
    <row r="703" spans="8:8" s="4" ht="14.25" customForma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M703" s="37"/>
      <c r="O703" s="2"/>
      <c r="U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</row>
    <row r="704" spans="8:8" s="4" ht="14.25" customForma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M704" s="37"/>
      <c r="O704" s="2"/>
      <c r="U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</row>
    <row r="705" spans="8:8" s="4" ht="14.25" customForma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M705" s="37"/>
      <c r="O705" s="2"/>
      <c r="U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</row>
    <row r="706" spans="8:8" s="4" ht="14.25" customForma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M706" s="37"/>
      <c r="O706" s="2"/>
      <c r="U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</row>
    <row r="707" spans="8:8" s="4" ht="14.25" customForma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M707" s="37"/>
      <c r="O707" s="2"/>
      <c r="U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</row>
    <row r="708" spans="8:8" s="4" ht="14.25" customForma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M708" s="37"/>
      <c r="O708" s="2"/>
      <c r="U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</row>
    <row r="709" spans="8:8" s="4" ht="14.25" customForma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M709" s="37"/>
      <c r="O709" s="2"/>
      <c r="U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</row>
    <row r="710" spans="8:8" s="4" ht="14.25" customForma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M710" s="37"/>
      <c r="O710" s="2"/>
      <c r="U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</row>
    <row r="711" spans="8:8" s="4" ht="14.25" customForma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M711" s="37"/>
      <c r="O711" s="2"/>
      <c r="U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</row>
    <row r="712" spans="8:8" s="4" ht="14.25" customForma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M712" s="37"/>
      <c r="O712" s="2"/>
      <c r="U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</row>
    <row r="713" spans="8:8" s="4" ht="14.25" customForma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M713" s="37"/>
      <c r="O713" s="2"/>
      <c r="U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</row>
    <row r="714" spans="8:8" s="4" ht="14.25" customForma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M714" s="37"/>
      <c r="O714" s="2"/>
      <c r="U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</row>
    <row r="715" spans="8:8" s="4" ht="14.25" customForma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M715" s="37"/>
      <c r="O715" s="2"/>
      <c r="U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</row>
    <row r="716" spans="8:8" s="4" ht="14.25" customForma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M716" s="37"/>
      <c r="O716" s="2"/>
      <c r="U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</row>
    <row r="717" spans="8:8" s="4" ht="14.25" customForma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M717" s="37"/>
      <c r="O717" s="2"/>
      <c r="U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</row>
    <row r="718" spans="8:8" s="4" ht="14.25" customForma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M718" s="37"/>
      <c r="O718" s="2"/>
      <c r="U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</row>
    <row r="719" spans="8:8" s="4" ht="14.25" customForma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M719" s="37"/>
      <c r="O719" s="2"/>
      <c r="U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</row>
    <row r="720" spans="8:8" s="4" ht="14.25" customForma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M720" s="37"/>
      <c r="O720" s="2"/>
      <c r="U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</row>
    <row r="721" spans="8:8" s="4" ht="14.25" customForma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M721" s="37"/>
      <c r="O721" s="2"/>
      <c r="U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</row>
    <row r="722" spans="8:8" s="4" ht="14.25" customForma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M722" s="37"/>
      <c r="O722" s="2"/>
      <c r="U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</row>
    <row r="723" spans="8:8" s="4" ht="14.25" customForma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M723" s="37"/>
      <c r="O723" s="2"/>
      <c r="U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</row>
    <row r="724" spans="8:8" s="4" ht="14.25" customForma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M724" s="37"/>
      <c r="O724" s="2"/>
      <c r="U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</row>
    <row r="725" spans="8:8" s="4" ht="14.25" customForma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M725" s="37"/>
      <c r="O725" s="2"/>
      <c r="U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</row>
    <row r="726" spans="8:8" s="4" ht="14.25" customForma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M726" s="37"/>
      <c r="O726" s="2"/>
      <c r="U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</row>
    <row r="727" spans="8:8" s="4" ht="14.25" customForma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M727" s="37"/>
      <c r="O727" s="2"/>
      <c r="U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</row>
    <row r="728" spans="8:8" s="4" ht="14.25" customForma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M728" s="37"/>
      <c r="O728" s="2"/>
      <c r="U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</row>
    <row r="729" spans="8:8" s="4" ht="14.25" customForma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M729" s="37"/>
      <c r="O729" s="2"/>
      <c r="U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</row>
    <row r="730" spans="8:8" s="4" ht="14.25" customForma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M730" s="37"/>
      <c r="O730" s="2"/>
      <c r="U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</row>
    <row r="731" spans="8:8" s="4" ht="14.25" customForma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M731" s="37"/>
      <c r="O731" s="2"/>
      <c r="U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</row>
    <row r="732" spans="8:8" s="4" ht="14.25" customForma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M732" s="37"/>
      <c r="O732" s="2"/>
      <c r="U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</row>
    <row r="733" spans="8:8" s="4" ht="14.25" customForma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M733" s="37"/>
      <c r="O733" s="2"/>
      <c r="U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</row>
    <row r="734" spans="8:8" s="4" ht="14.25" customForma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M734" s="37"/>
      <c r="O734" s="2"/>
      <c r="U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</row>
    <row r="735" spans="8:8" s="4" ht="14.25" customForma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M735" s="37"/>
      <c r="O735" s="2"/>
      <c r="U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</row>
    <row r="736" spans="8:8" s="4" ht="14.25" customForma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M736" s="37"/>
      <c r="O736" s="2"/>
      <c r="U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</row>
    <row r="737" spans="8:8" s="4" ht="14.25" customForma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M737" s="37"/>
      <c r="O737" s="2"/>
      <c r="U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</row>
    <row r="738" spans="8:8" s="4" ht="14.25" customForma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M738" s="37"/>
      <c r="O738" s="2"/>
      <c r="U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</row>
    <row r="739" spans="8:8" s="4" ht="14.25" customForma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M739" s="37"/>
      <c r="O739" s="2"/>
      <c r="U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</row>
    <row r="740" spans="8:8" s="4" ht="14.25" customForma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M740" s="37"/>
      <c r="O740" s="2"/>
      <c r="U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</row>
    <row r="741" spans="8:8" s="4" ht="14.25" customForma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M741" s="37"/>
      <c r="O741" s="2"/>
      <c r="U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</row>
    <row r="742" spans="8:8" s="4" ht="14.25" customForma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M742" s="37"/>
      <c r="O742" s="2"/>
      <c r="U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</row>
    <row r="743" spans="8:8" s="4" ht="14.25" customForma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M743" s="37"/>
      <c r="O743" s="2"/>
      <c r="U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</row>
    <row r="744" spans="8:8" s="4" ht="14.25" customForma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M744" s="37"/>
      <c r="O744" s="2"/>
      <c r="U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</row>
    <row r="745" spans="8:8" s="4" ht="14.25" customForma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M745" s="37"/>
      <c r="O745" s="2"/>
      <c r="U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</row>
    <row r="746" spans="8:8" s="4" ht="14.25" customForma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M746" s="37"/>
      <c r="O746" s="2"/>
      <c r="U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</row>
    <row r="747" spans="8:8" s="4" ht="14.25" customForma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M747" s="37"/>
      <c r="O747" s="2"/>
      <c r="U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</row>
    <row r="748" spans="8:8" s="4" ht="14.25" customForma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M748" s="37"/>
      <c r="O748" s="2"/>
      <c r="U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</row>
    <row r="749" spans="8:8" s="4" ht="14.25" customForma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M749" s="37"/>
      <c r="O749" s="2"/>
      <c r="U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</row>
    <row r="750" spans="8:8" s="4" ht="14.25" customForma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M750" s="37"/>
      <c r="O750" s="2"/>
      <c r="U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</row>
    <row r="751" spans="8:8" s="4" ht="14.25" customForma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M751" s="37"/>
      <c r="O751" s="2"/>
      <c r="U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</row>
    <row r="752" spans="8:8" s="4" ht="14.25" customForma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M752" s="37"/>
      <c r="O752" s="2"/>
      <c r="U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</row>
    <row r="753" spans="8:8" s="4" ht="14.25" customForma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M753" s="37"/>
      <c r="O753" s="2"/>
      <c r="U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</row>
    <row r="754" spans="8:8" s="4" ht="14.25" customForma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M754" s="37"/>
      <c r="O754" s="2"/>
      <c r="U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</row>
    <row r="755" spans="8:8" s="4" ht="14.25" customForma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M755" s="37"/>
      <c r="O755" s="2"/>
      <c r="U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</row>
    <row r="756" spans="8:8" s="4" ht="14.25" customForma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M756" s="37"/>
      <c r="O756" s="2"/>
      <c r="U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</row>
    <row r="757" spans="8:8" s="4" ht="14.25" customForma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M757" s="37"/>
      <c r="O757" s="2"/>
      <c r="U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</row>
    <row r="758" spans="8:8" s="4" ht="14.25" customForma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M758" s="37"/>
      <c r="O758" s="2"/>
      <c r="U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</row>
    <row r="759" spans="8:8" s="4" ht="14.25" customForma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M759" s="37"/>
      <c r="O759" s="2"/>
      <c r="U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</row>
    <row r="760" spans="8:8" s="4" ht="14.25" customForma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M760" s="37"/>
      <c r="O760" s="2"/>
      <c r="U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</row>
    <row r="761" spans="8:8" s="4" ht="14.25" customForma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M761" s="37"/>
      <c r="O761" s="2"/>
      <c r="U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</row>
    <row r="762" spans="8:8" s="4" ht="14.25" customForma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M762" s="37"/>
      <c r="O762" s="2"/>
      <c r="U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</row>
    <row r="763" spans="8:8" s="4" ht="14.25" customForma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M763" s="37"/>
      <c r="O763" s="2"/>
      <c r="U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</row>
    <row r="764" spans="8:8" s="4" ht="14.25" customForma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M764" s="37"/>
      <c r="O764" s="2"/>
      <c r="U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</row>
    <row r="765" spans="8:8" s="4" ht="14.25" customForma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M765" s="37"/>
      <c r="O765" s="2"/>
      <c r="U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</row>
    <row r="766" spans="8:8" s="4" ht="14.25" customForma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M766" s="37"/>
      <c r="O766" s="2"/>
      <c r="U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</row>
    <row r="767" spans="8:8" s="4" ht="14.25" customForma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M767" s="37"/>
      <c r="O767" s="2"/>
      <c r="U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</row>
    <row r="768" spans="8:8" s="4" ht="14.25" customForma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M768" s="37"/>
      <c r="O768" s="2"/>
      <c r="U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</row>
    <row r="769" spans="8:8" s="4" ht="14.25" customForma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M769" s="37"/>
      <c r="O769" s="2"/>
      <c r="U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</row>
    <row r="770" spans="8:8" s="4" ht="14.25" customForma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M770" s="37"/>
      <c r="O770" s="2"/>
      <c r="U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</row>
    <row r="771" spans="8:8" s="4" ht="14.25" customForma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M771" s="37"/>
      <c r="O771" s="2"/>
      <c r="U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</row>
    <row r="772" spans="8:8" s="4" ht="14.25" customForma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M772" s="37"/>
      <c r="O772" s="2"/>
      <c r="U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</row>
    <row r="773" spans="8:8" s="4" ht="14.25" customForma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M773" s="37"/>
      <c r="O773" s="2"/>
      <c r="U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</row>
    <row r="774" spans="8:8" s="4" ht="14.25" customForma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M774" s="37"/>
      <c r="O774" s="2"/>
      <c r="U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</row>
    <row r="775" spans="8:8" s="4" ht="14.25" customForma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M775" s="37"/>
      <c r="O775" s="2"/>
      <c r="U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</row>
    <row r="776" spans="8:8" s="4" ht="14.25" customForma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M776" s="37"/>
      <c r="O776" s="2"/>
      <c r="U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</row>
    <row r="777" spans="8:8" s="4" ht="14.25" customForma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M777" s="37"/>
      <c r="O777" s="2"/>
      <c r="U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</row>
    <row r="778" spans="8:8" s="4" ht="14.25" customForma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M778" s="37"/>
      <c r="O778" s="2"/>
      <c r="U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</row>
    <row r="779" spans="8:8" s="4" ht="14.25" customForma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M779" s="37"/>
      <c r="O779" s="2"/>
      <c r="U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</row>
    <row r="780" spans="8:8" s="4" ht="14.25" customForma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M780" s="37"/>
      <c r="O780" s="2"/>
      <c r="U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</row>
    <row r="781" spans="8:8" s="4" ht="14.25" customForma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M781" s="37"/>
      <c r="O781" s="2"/>
      <c r="U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</row>
    <row r="782" spans="8:8" s="4" ht="14.25" customForma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M782" s="37"/>
      <c r="O782" s="2"/>
      <c r="U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</row>
    <row r="783" spans="8:8" s="4" ht="14.25" customForma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M783" s="37"/>
      <c r="O783" s="2"/>
      <c r="U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</row>
    <row r="784" spans="8:8" s="4" ht="14.25" customForma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M784" s="37"/>
      <c r="O784" s="2"/>
      <c r="U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</row>
    <row r="785" spans="8:8" s="4" ht="14.25" customForma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M785" s="37"/>
      <c r="O785" s="2"/>
      <c r="U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</row>
    <row r="786" spans="8:8" s="4" ht="14.25" customForma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M786" s="37"/>
      <c r="O786" s="2"/>
      <c r="U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</row>
    <row r="787" spans="8:8" s="4" ht="14.25" customForma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M787" s="37"/>
      <c r="O787" s="2"/>
      <c r="U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</row>
    <row r="788" spans="8:8" s="4" ht="14.25" customForma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M788" s="37"/>
      <c r="O788" s="2"/>
      <c r="U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</row>
    <row r="789" spans="8:8" s="4" ht="14.25" customForma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M789" s="37"/>
      <c r="O789" s="2"/>
      <c r="U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</row>
    <row r="790" spans="8:8" s="4" ht="14.25" customForma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M790" s="37"/>
      <c r="O790" s="2"/>
      <c r="U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</row>
    <row r="791" spans="8:8" s="4" ht="14.25" customForma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M791" s="37"/>
      <c r="O791" s="2"/>
      <c r="U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</row>
    <row r="792" spans="8:8" s="4" ht="14.25" customForma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M792" s="37"/>
      <c r="O792" s="2"/>
      <c r="U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</row>
    <row r="793" spans="8:8" s="4" ht="14.25" customForma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M793" s="37"/>
      <c r="O793" s="2"/>
      <c r="U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</row>
    <row r="794" spans="8:8" s="4" ht="14.25" customForma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M794" s="37"/>
      <c r="O794" s="2"/>
      <c r="U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</row>
    <row r="795" spans="8:8" s="4" ht="14.25" customForma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M795" s="37"/>
      <c r="O795" s="2"/>
      <c r="U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</row>
    <row r="796" spans="8:8" s="4" ht="14.25" customForma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M796" s="37"/>
      <c r="O796" s="2"/>
      <c r="U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</row>
    <row r="797" spans="8:8" s="4" ht="14.25" customForma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M797" s="37"/>
      <c r="O797" s="2"/>
      <c r="U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</row>
    <row r="798" spans="8:8" s="4" ht="14.25" customForma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M798" s="37"/>
      <c r="O798" s="2"/>
      <c r="U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</row>
    <row r="799" spans="8:8" s="4" ht="14.25" customForma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M799" s="37"/>
      <c r="O799" s="2"/>
      <c r="U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</row>
    <row r="800" spans="8:8" s="4" ht="14.25" customForma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M800" s="37"/>
      <c r="O800" s="2"/>
      <c r="U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</row>
    <row r="801" spans="8:8" s="4" ht="14.25" customForma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M801" s="37"/>
      <c r="O801" s="2"/>
      <c r="U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</row>
    <row r="802" spans="8:8" s="4" ht="14.25" customForma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M802" s="37"/>
      <c r="O802" s="2"/>
      <c r="U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</row>
    <row r="803" spans="8:8" s="4" ht="14.25" customForma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M803" s="37"/>
      <c r="O803" s="2"/>
      <c r="U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</row>
    <row r="804" spans="8:8" s="4" ht="14.25" customForma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M804" s="37"/>
      <c r="O804" s="2"/>
      <c r="U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</row>
    <row r="805" spans="8:8" s="4" ht="14.25" customForma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M805" s="37"/>
      <c r="O805" s="2"/>
      <c r="U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</row>
    <row r="806" spans="8:8" s="4" ht="14.25" customForma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M806" s="37"/>
      <c r="O806" s="2"/>
      <c r="U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</row>
    <row r="807" spans="8:8" s="4" ht="14.25" customForma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M807" s="37"/>
      <c r="O807" s="2"/>
      <c r="U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</row>
    <row r="808" spans="8:8" s="4" ht="14.25" customForma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M808" s="37"/>
      <c r="O808" s="2"/>
      <c r="U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</row>
    <row r="809" spans="8:8" s="4" ht="14.25" customForma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M809" s="37"/>
      <c r="O809" s="2"/>
      <c r="U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</row>
    <row r="810" spans="8:8" s="4" ht="14.25" customForma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M810" s="37"/>
      <c r="O810" s="2"/>
      <c r="U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</row>
    <row r="811" spans="8:8" s="4" ht="14.25" customForma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M811" s="37"/>
      <c r="O811" s="2"/>
      <c r="U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</row>
    <row r="812" spans="8:8" s="4" ht="14.25" customForma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M812" s="37"/>
      <c r="O812" s="2"/>
      <c r="U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</row>
    <row r="813" spans="8:8" s="4" ht="14.25" customForma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M813" s="37"/>
      <c r="O813" s="2"/>
      <c r="U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</row>
    <row r="814" spans="8:8" s="4" ht="14.25" customForma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M814" s="37"/>
      <c r="O814" s="2"/>
      <c r="U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</row>
    <row r="815" spans="8:8" s="4" ht="14.25" customForma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M815" s="37"/>
      <c r="O815" s="2"/>
      <c r="U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</row>
    <row r="816" spans="8:8" s="4" ht="14.25" customForma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M816" s="37"/>
      <c r="O816" s="2"/>
      <c r="U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</row>
    <row r="817" spans="8:8" s="4" ht="14.25" customForma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M817" s="37"/>
      <c r="O817" s="2"/>
      <c r="U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</row>
    <row r="818" spans="8:8" s="4" ht="14.25" customForma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M818" s="37"/>
      <c r="O818" s="2"/>
      <c r="U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</row>
    <row r="819" spans="8:8" s="4" ht="14.25" customForma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M819" s="37"/>
      <c r="O819" s="2"/>
      <c r="U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</row>
    <row r="820" spans="8:8" s="4" ht="14.25" customForma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M820" s="37"/>
      <c r="O820" s="2"/>
      <c r="U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</row>
    <row r="821" spans="8:8" s="4" ht="14.25" customForma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M821" s="37"/>
      <c r="O821" s="2"/>
      <c r="U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</row>
    <row r="822" spans="8:8" s="4" ht="14.25" customForma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M822" s="37"/>
      <c r="O822" s="2"/>
      <c r="U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</row>
    <row r="823" spans="8:8" s="4" ht="14.25" customForma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M823" s="37"/>
      <c r="O823" s="2"/>
      <c r="U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</row>
    <row r="824" spans="8:8" s="4" ht="14.25" customForma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M824" s="37"/>
      <c r="O824" s="2"/>
      <c r="U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</row>
    <row r="825" spans="8:8" s="4" ht="14.25" customForma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M825" s="37"/>
      <c r="O825" s="2"/>
      <c r="U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</row>
    <row r="826" spans="8:8" s="4" ht="14.25" customForma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M826" s="37"/>
      <c r="O826" s="2"/>
      <c r="U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</row>
    <row r="827" spans="8:8" s="4" ht="14.25" customForma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M827" s="37"/>
      <c r="O827" s="2"/>
      <c r="U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</row>
    <row r="828" spans="8:8" s="4" ht="14.25" customForma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M828" s="37"/>
      <c r="O828" s="2"/>
      <c r="U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</row>
    <row r="829" spans="8:8" s="4" ht="14.25" customForma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M829" s="37"/>
      <c r="O829" s="2"/>
      <c r="U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</row>
    <row r="830" spans="8:8" s="4" ht="14.25" customForma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M830" s="37"/>
      <c r="O830" s="2"/>
      <c r="U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</row>
    <row r="831" spans="8:8" s="4" ht="14.25" customForma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M831" s="37"/>
      <c r="O831" s="2"/>
      <c r="U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</row>
    <row r="832" spans="8:8" s="4" ht="14.25" customForma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M832" s="37"/>
      <c r="O832" s="2"/>
      <c r="U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</row>
    <row r="833" spans="8:8" s="4" ht="14.25" customForma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M833" s="37"/>
      <c r="O833" s="2"/>
      <c r="U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</row>
    <row r="834" spans="8:8" s="4" ht="14.25" customForma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M834" s="37"/>
      <c r="O834" s="2"/>
      <c r="U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</row>
    <row r="835" spans="8:8" s="4" ht="14.25" customForma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M835" s="37"/>
      <c r="O835" s="2"/>
      <c r="U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</row>
    <row r="836" spans="8:8" s="4" ht="14.25" customForma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M836" s="37"/>
      <c r="O836" s="2"/>
      <c r="U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</row>
    <row r="837" spans="8:8" s="4" ht="14.25" customForma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M837" s="37"/>
      <c r="O837" s="2"/>
      <c r="U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</row>
    <row r="838" spans="8:8" s="4" ht="14.25" customForma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M838" s="37"/>
      <c r="O838" s="2"/>
      <c r="U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</row>
    <row r="839" spans="8:8" s="4" ht="14.25" customForma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M839" s="37"/>
      <c r="O839" s="2"/>
      <c r="U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</row>
    <row r="840" spans="8:8" s="4" ht="14.25" customForma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M840" s="37"/>
      <c r="O840" s="2"/>
      <c r="U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</row>
    <row r="841" spans="8:8" s="4" ht="14.25" customForma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M841" s="37"/>
      <c r="O841" s="2"/>
      <c r="U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</row>
    <row r="842" spans="8:8" s="4" ht="14.25" customForma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M842" s="37"/>
      <c r="O842" s="2"/>
      <c r="U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</row>
    <row r="843" spans="8:8" s="4" ht="14.25" customForma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M843" s="37"/>
      <c r="O843" s="2"/>
      <c r="U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</row>
    <row r="844" spans="8:8" s="4" ht="14.25" customForma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M844" s="37"/>
      <c r="O844" s="2"/>
      <c r="U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</row>
    <row r="845" spans="8:8" s="4" ht="14.25" customForma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M845" s="37"/>
      <c r="O845" s="2"/>
      <c r="U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</row>
    <row r="846" spans="8:8" s="4" ht="14.25" customForma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M846" s="37"/>
      <c r="O846" s="2"/>
      <c r="U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</row>
    <row r="847" spans="8:8" s="4" ht="14.25" customForma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M847" s="37"/>
      <c r="O847" s="2"/>
      <c r="U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</row>
    <row r="848" spans="8:8" s="4" ht="14.25" customForma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M848" s="37"/>
      <c r="O848" s="2"/>
      <c r="U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</row>
    <row r="849" spans="8:8" s="4" ht="14.25" customForma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M849" s="37"/>
      <c r="O849" s="2"/>
      <c r="U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</row>
    <row r="850" spans="8:8" s="4" ht="14.25" customForma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M850" s="37"/>
      <c r="O850" s="2"/>
      <c r="U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</row>
    <row r="851" spans="8:8" s="4" ht="14.25" customForma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M851" s="37"/>
      <c r="O851" s="2"/>
      <c r="U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</row>
    <row r="852" spans="8:8" s="4" ht="14.25" customForma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M852" s="37"/>
      <c r="O852" s="2"/>
      <c r="U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</row>
    <row r="853" spans="8:8" s="4" ht="14.25" customForma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M853" s="37"/>
      <c r="O853" s="2"/>
      <c r="U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</row>
    <row r="854" spans="8:8" s="4" ht="14.25" customForma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M854" s="37"/>
      <c r="O854" s="2"/>
      <c r="U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</row>
    <row r="855" spans="8:8" s="4" ht="14.25" customForma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M855" s="37"/>
      <c r="O855" s="2"/>
      <c r="U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</row>
    <row r="856" spans="8:8" s="4" ht="14.25" customForma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M856" s="37"/>
      <c r="O856" s="2"/>
      <c r="U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</row>
    <row r="857" spans="8:8" s="4" ht="14.25" customForma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M857" s="37"/>
      <c r="O857" s="2"/>
      <c r="U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</row>
    <row r="858" spans="8:8" s="4" ht="14.25" customForma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M858" s="37"/>
      <c r="O858" s="2"/>
      <c r="U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</row>
    <row r="859" spans="8:8" s="4" ht="14.25" customForma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M859" s="37"/>
      <c r="O859" s="2"/>
      <c r="U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</row>
    <row r="860" spans="8:8" s="4" ht="14.25" customForma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M860" s="37"/>
      <c r="O860" s="2"/>
      <c r="U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</row>
    <row r="861" spans="8:8" s="4" ht="14.25" customForma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M861" s="37"/>
      <c r="O861" s="2"/>
      <c r="U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</row>
    <row r="862" spans="8:8" s="4" ht="14.25" customForma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M862" s="37"/>
      <c r="O862" s="2"/>
      <c r="U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</row>
    <row r="863" spans="8:8" s="4" ht="14.25" customForma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M863" s="37"/>
      <c r="O863" s="2"/>
      <c r="U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</row>
    <row r="864" spans="8:8" s="4" ht="14.25" customForma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M864" s="37"/>
      <c r="O864" s="2"/>
      <c r="U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</row>
    <row r="865" spans="8:8" s="4" ht="14.25" customForma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M865" s="37"/>
      <c r="O865" s="2"/>
      <c r="U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</row>
    <row r="866" spans="8:8" s="4" ht="14.25" customForma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M866" s="37"/>
      <c r="O866" s="2"/>
      <c r="U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</row>
    <row r="867" spans="8:8" s="4" ht="14.25" customForma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M867" s="37"/>
      <c r="O867" s="2"/>
      <c r="U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</row>
    <row r="868" spans="8:8" s="4" ht="14.25" customForma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M868" s="37"/>
      <c r="O868" s="2"/>
      <c r="U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</row>
    <row r="869" spans="8:8" s="4" ht="14.25" customForma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M869" s="37"/>
      <c r="O869" s="2"/>
      <c r="U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</row>
    <row r="870" spans="8:8" s="4" ht="14.25" customForma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M870" s="37"/>
      <c r="O870" s="2"/>
      <c r="U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</row>
    <row r="871" spans="8:8" s="4" ht="14.25" customForma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M871" s="37"/>
      <c r="O871" s="2"/>
      <c r="U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</row>
    <row r="872" spans="8:8" s="4" ht="14.25" customForma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M872" s="37"/>
      <c r="O872" s="2"/>
      <c r="U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</row>
    <row r="873" spans="8:8" s="4" ht="14.25" customForma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M873" s="37"/>
      <c r="O873" s="2"/>
      <c r="U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</row>
    <row r="874" spans="8:8" s="4" ht="14.25" customForma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M874" s="37"/>
      <c r="O874" s="2"/>
      <c r="U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</row>
    <row r="875" spans="8:8" s="4" ht="14.25" customForma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M875" s="37"/>
      <c r="O875" s="2"/>
      <c r="U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</row>
    <row r="876" spans="8:8" s="4" ht="14.25" customForma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M876" s="37"/>
      <c r="O876" s="2"/>
      <c r="U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</row>
    <row r="877" spans="8:8" s="4" ht="14.25" customForma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M877" s="37"/>
      <c r="O877" s="2"/>
      <c r="U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</row>
    <row r="878" spans="8:8" s="4" ht="14.25" customForma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M878" s="37"/>
      <c r="O878" s="2"/>
      <c r="U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</row>
    <row r="879" spans="8:8" s="4" ht="14.25" customForma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M879" s="37"/>
      <c r="O879" s="2"/>
      <c r="U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</row>
    <row r="880" spans="8:8" s="4" ht="14.25" customForma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M880" s="37"/>
      <c r="O880" s="2"/>
      <c r="U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</row>
    <row r="881" spans="8:8" s="4" ht="14.25" customForma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M881" s="37"/>
      <c r="O881" s="2"/>
      <c r="U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</row>
    <row r="882" spans="8:8" s="4" ht="14.25" customForma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M882" s="37"/>
      <c r="O882" s="2"/>
      <c r="U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</row>
    <row r="883" spans="8:8" s="4" ht="14.25" customForma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M883" s="37"/>
      <c r="O883" s="2"/>
      <c r="U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</row>
    <row r="884" spans="8:8" s="4" ht="14.25" customForma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M884" s="37"/>
      <c r="O884" s="2"/>
      <c r="U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</row>
    <row r="885" spans="8:8" s="4" ht="14.25" customForma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M885" s="37"/>
      <c r="O885" s="2"/>
      <c r="U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</row>
    <row r="886" spans="8:8" s="4" ht="14.25" customForma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M886" s="37"/>
      <c r="O886" s="2"/>
      <c r="U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</row>
    <row r="887" spans="8:8" s="4" ht="14.25" customForma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M887" s="37"/>
      <c r="O887" s="2"/>
      <c r="U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</row>
    <row r="888" spans="8:8" s="4" ht="14.25" customForma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M888" s="37"/>
      <c r="O888" s="2"/>
      <c r="U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</row>
    <row r="889" spans="8:8" s="4" ht="14.25" customForma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M889" s="37"/>
      <c r="O889" s="2"/>
      <c r="U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</row>
    <row r="890" spans="8:8" s="4" ht="14.25" customForma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M890" s="37"/>
      <c r="O890" s="2"/>
      <c r="U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</row>
    <row r="891" spans="8:8" s="4" ht="14.25" customForma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M891" s="37"/>
      <c r="O891" s="2"/>
      <c r="U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</row>
    <row r="892" spans="8:8" s="4" ht="14.25" customForma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M892" s="37"/>
      <c r="O892" s="2"/>
      <c r="U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</row>
    <row r="893" spans="8:8" s="4" ht="14.25" customForma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M893" s="37"/>
      <c r="O893" s="2"/>
      <c r="U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</row>
    <row r="894" spans="8:8" s="4" ht="14.25" customForma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M894" s="37"/>
      <c r="O894" s="2"/>
      <c r="U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</row>
    <row r="895" spans="8:8" s="4" ht="14.25" customForma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M895" s="37"/>
      <c r="O895" s="2"/>
      <c r="U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</row>
    <row r="896" spans="8:8" s="4" ht="14.25" customForma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M896" s="37"/>
      <c r="O896" s="2"/>
      <c r="U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</row>
    <row r="897" spans="8:8" s="4" ht="14.25" customForma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M897" s="37"/>
      <c r="O897" s="2"/>
      <c r="U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</row>
    <row r="898" spans="8:8" s="4" ht="14.25" customForma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M898" s="37"/>
      <c r="O898" s="2"/>
      <c r="U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</row>
    <row r="899" spans="8:8" s="4" ht="14.25" customForma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M899" s="37"/>
      <c r="O899" s="2"/>
      <c r="U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</row>
    <row r="900" spans="8:8" s="4" ht="14.25" customForma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M900" s="37"/>
      <c r="O900" s="2"/>
      <c r="U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</row>
    <row r="901" spans="8:8" s="4" ht="14.25" customForma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M901" s="37"/>
      <c r="O901" s="2"/>
      <c r="U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</row>
    <row r="902" spans="8:8" s="4" ht="14.25" customForma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M902" s="37"/>
      <c r="O902" s="2"/>
      <c r="U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</row>
    <row r="903" spans="8:8" s="4" ht="14.25" customForma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M903" s="37"/>
      <c r="O903" s="2"/>
      <c r="U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</row>
    <row r="904" spans="8:8" s="4" ht="14.25" customForma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M904" s="37"/>
      <c r="O904" s="2"/>
      <c r="U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</row>
    <row r="905" spans="8:8" s="4" ht="14.25" customForma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M905" s="37"/>
      <c r="O905" s="2"/>
      <c r="U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</row>
    <row r="906" spans="8:8" s="4" ht="14.25" customForma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M906" s="37"/>
      <c r="O906" s="2"/>
      <c r="U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</row>
    <row r="907" spans="8:8" s="4" ht="14.25" customForma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M907" s="37"/>
      <c r="O907" s="2"/>
      <c r="U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</row>
    <row r="908" spans="8:8" s="4" ht="14.25" customForma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M908" s="37"/>
      <c r="O908" s="2"/>
      <c r="U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</row>
    <row r="909" spans="8:8" s="4" ht="14.25" customForma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M909" s="37"/>
      <c r="O909" s="2"/>
      <c r="U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</row>
    <row r="910" spans="8:8" s="4" ht="14.25" customForma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M910" s="37"/>
      <c r="O910" s="2"/>
      <c r="U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</row>
    <row r="911" spans="8:8" s="4" ht="14.25" customForma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M911" s="37"/>
      <c r="O911" s="2"/>
      <c r="U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</row>
    <row r="912" spans="8:8" s="4" ht="14.25" customForma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M912" s="37"/>
      <c r="O912" s="2"/>
      <c r="U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</row>
    <row r="913" spans="8:8" s="4" ht="14.25" customForma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M913" s="37"/>
      <c r="O913" s="2"/>
      <c r="U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</row>
    <row r="914" spans="8:8" s="4" ht="14.25" customForma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M914" s="37"/>
      <c r="O914" s="2"/>
      <c r="U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</row>
    <row r="915" spans="8:8" s="4" ht="14.25" customForma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M915" s="37"/>
      <c r="O915" s="2"/>
      <c r="U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</row>
    <row r="916" spans="8:8" s="4" ht="14.25" customForma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M916" s="37"/>
      <c r="O916" s="2"/>
      <c r="U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</row>
    <row r="917" spans="8:8" s="4" ht="14.25" customForma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M917" s="37"/>
      <c r="O917" s="2"/>
      <c r="U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</row>
    <row r="918" spans="8:8" s="4" ht="14.25" customForma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M918" s="37"/>
      <c r="O918" s="2"/>
      <c r="U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</row>
    <row r="919" spans="8:8" s="4" ht="14.25" customForma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M919" s="37"/>
      <c r="O919" s="2"/>
      <c r="U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</row>
    <row r="920" spans="8:8" s="4" ht="14.25" customForma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M920" s="37"/>
      <c r="O920" s="2"/>
      <c r="U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</row>
    <row r="921" spans="8:8" s="4" ht="14.25" customForma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M921" s="37"/>
      <c r="O921" s="2"/>
      <c r="U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</row>
    <row r="922" spans="8:8" s="4" ht="14.25" customForma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M922" s="37"/>
      <c r="O922" s="2"/>
      <c r="U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</row>
    <row r="923" spans="8:8" s="4" ht="14.25" customForma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M923" s="37"/>
      <c r="O923" s="2"/>
      <c r="U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</row>
    <row r="924" spans="8:8" s="4" ht="14.25" customForma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M924" s="37"/>
      <c r="O924" s="2"/>
      <c r="U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</row>
    <row r="925" spans="8:8" s="4" ht="14.25" customForma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M925" s="37"/>
      <c r="O925" s="2"/>
      <c r="U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</row>
    <row r="926" spans="8:8" s="4" ht="14.25" customForma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M926" s="37"/>
      <c r="O926" s="2"/>
      <c r="U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</row>
    <row r="927" spans="8:8" s="4" ht="14.25" customForma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M927" s="37"/>
      <c r="O927" s="2"/>
      <c r="U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</row>
    <row r="928" spans="8:8" s="4" ht="14.25" customForma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M928" s="37"/>
      <c r="O928" s="2"/>
      <c r="U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</row>
    <row r="929" spans="8:8" s="4" ht="14.25" customForma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M929" s="37"/>
      <c r="O929" s="2"/>
      <c r="U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</row>
    <row r="930" spans="8:8" s="4" ht="14.25" customForma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M930" s="37"/>
      <c r="O930" s="2"/>
      <c r="U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</row>
    <row r="931" spans="8:8" s="4" ht="14.25" customForma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M931" s="37"/>
      <c r="O931" s="2"/>
      <c r="U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</row>
    <row r="932" spans="8:8" s="4" ht="14.25" customForma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M932" s="37"/>
      <c r="O932" s="2"/>
      <c r="U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</row>
    <row r="933" spans="8:8" s="4" ht="14.25" customForma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M933" s="37"/>
      <c r="O933" s="2"/>
      <c r="U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</row>
    <row r="934" spans="8:8" s="4" ht="14.25" customForma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M934" s="37"/>
      <c r="O934" s="2"/>
      <c r="U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</row>
    <row r="935" spans="8:8" s="4" ht="14.25" customForma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M935" s="37"/>
      <c r="O935" s="2"/>
      <c r="U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</row>
    <row r="936" spans="8:8" s="4" ht="14.25" customForma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M936" s="37"/>
      <c r="O936" s="2"/>
      <c r="U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</row>
    <row r="937" spans="8:8" s="4" ht="14.25" customForma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M937" s="37"/>
      <c r="O937" s="2"/>
      <c r="U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</row>
    <row r="938" spans="8:8" s="4" ht="14.25" customForma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M938" s="37"/>
      <c r="O938" s="2"/>
      <c r="U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</row>
    <row r="939" spans="8:8" s="4" ht="14.25" customForma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M939" s="37"/>
      <c r="O939" s="2"/>
      <c r="U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</row>
    <row r="940" spans="8:8" s="4" ht="14.25" customForma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M940" s="37"/>
      <c r="O940" s="2"/>
      <c r="U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</row>
    <row r="941" spans="8:8" s="4" ht="14.25" customForma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M941" s="37"/>
      <c r="O941" s="2"/>
      <c r="U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</row>
    <row r="942" spans="8:8" s="4" ht="14.25" customForma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M942" s="37"/>
      <c r="O942" s="2"/>
      <c r="U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</row>
    <row r="943" spans="8:8" s="4" ht="14.25" customForma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M943" s="37"/>
      <c r="O943" s="2"/>
      <c r="U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</row>
    <row r="944" spans="8:8" s="4" ht="14.25" customForma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M944" s="37"/>
      <c r="O944" s="2"/>
      <c r="U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</row>
    <row r="945" spans="8:8" s="4" ht="14.25" customForma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M945" s="37"/>
      <c r="O945" s="2"/>
      <c r="U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</row>
    <row r="946" spans="8:8" s="4" ht="14.25" customForma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M946" s="37"/>
      <c r="O946" s="2"/>
      <c r="U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</row>
    <row r="947" spans="8:8" s="4" ht="14.25" customForma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M947" s="37"/>
      <c r="O947" s="2"/>
      <c r="U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</row>
    <row r="948" spans="8:8" s="4" ht="14.25" customForma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M948" s="37"/>
      <c r="O948" s="2"/>
      <c r="U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</row>
    <row r="949" spans="8:8" s="4" ht="14.25" customForma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M949" s="37"/>
      <c r="O949" s="2"/>
      <c r="U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</row>
    <row r="950" spans="8:8" s="4" ht="14.25" customForma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M950" s="37"/>
      <c r="O950" s="2"/>
      <c r="U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</row>
    <row r="951" spans="8:8" s="4" ht="14.25" customForma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M951" s="37"/>
      <c r="O951" s="2"/>
      <c r="U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</row>
    <row r="952" spans="8:8" s="4" ht="14.25" customForma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M952" s="37"/>
      <c r="O952" s="2"/>
      <c r="U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</row>
    <row r="953" spans="8:8" s="4" ht="14.25" customForma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M953" s="37"/>
      <c r="O953" s="2"/>
      <c r="U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</row>
    <row r="954" spans="8:8" s="4" ht="14.25" customForma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M954" s="37"/>
      <c r="O954" s="2"/>
      <c r="U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</row>
    <row r="955" spans="8:8" s="4" ht="14.25" customForma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M955" s="37"/>
      <c r="O955" s="2"/>
      <c r="U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</row>
    <row r="956" spans="8:8" s="4" ht="14.25" customForma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M956" s="37"/>
      <c r="O956" s="2"/>
      <c r="U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</row>
    <row r="957" spans="8:8" s="4" ht="14.25" customForma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M957" s="37"/>
      <c r="O957" s="2"/>
      <c r="U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</row>
    <row r="958" spans="8:8" s="4" ht="14.25" customForma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M958" s="37"/>
      <c r="O958" s="2"/>
      <c r="U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</row>
    <row r="959" spans="8:8" s="4" ht="14.25" customForma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M959" s="37"/>
      <c r="O959" s="2"/>
      <c r="U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</row>
    <row r="960" spans="8:8" s="4" ht="14.25" customForma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M960" s="37"/>
      <c r="O960" s="2"/>
      <c r="U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</row>
    <row r="961" spans="8:8" s="4" ht="14.25" customForma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M961" s="37"/>
      <c r="O961" s="2"/>
      <c r="U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</row>
    <row r="962" spans="8:8" s="4" ht="14.25" customForma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M962" s="37"/>
      <c r="O962" s="2"/>
      <c r="U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</row>
    <row r="963" spans="8:8" s="4" ht="14.25" customForma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M963" s="37"/>
      <c r="O963" s="2"/>
      <c r="U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</row>
    <row r="964" spans="8:8" s="4" ht="14.25" customForma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M964" s="37"/>
      <c r="O964" s="2"/>
      <c r="U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</row>
    <row r="965" spans="8:8" s="4" ht="14.25" customForma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M965" s="37"/>
      <c r="O965" s="2"/>
      <c r="U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</row>
    <row r="966" spans="8:8" s="4" ht="14.25" customForma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M966" s="37"/>
      <c r="O966" s="2"/>
      <c r="U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</row>
    <row r="967" spans="8:8" s="4" ht="14.25" customForma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M967" s="37"/>
      <c r="O967" s="2"/>
      <c r="U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</row>
    <row r="968" spans="8:8" s="4" ht="14.25" customForma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M968" s="37"/>
      <c r="O968" s="2"/>
      <c r="U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</row>
    <row r="969" spans="8:8" s="4" ht="14.25" customForma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M969" s="37"/>
      <c r="O969" s="2"/>
      <c r="U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</row>
    <row r="970" spans="8:8" s="4" ht="14.25" customForma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M970" s="37"/>
      <c r="O970" s="2"/>
      <c r="U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</row>
    <row r="971" spans="8:8" s="4" ht="14.25" customForma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M971" s="37"/>
      <c r="O971" s="2"/>
      <c r="U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</row>
    <row r="972" spans="8:8" s="4" ht="14.25" customForma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M972" s="37"/>
      <c r="O972" s="2"/>
      <c r="U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</row>
    <row r="973" spans="8:8" s="4" ht="14.25" customForma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M973" s="37"/>
      <c r="O973" s="2"/>
      <c r="U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</row>
    <row r="974" spans="8:8" s="4" ht="14.25" customForma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M974" s="37"/>
      <c r="O974" s="2"/>
      <c r="U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</row>
    <row r="975" spans="8:8" s="4" ht="14.25" customForma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M975" s="37"/>
      <c r="O975" s="2"/>
      <c r="U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</row>
    <row r="976" spans="8:8" s="4" ht="14.25" customForma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M976" s="37"/>
      <c r="O976" s="2"/>
      <c r="U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</row>
    <row r="977" spans="8:8" s="4" ht="14.25" customForma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M977" s="37"/>
      <c r="O977" s="2"/>
      <c r="U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</row>
    <row r="978" spans="8:8" s="4" ht="14.25" customForma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M978" s="37"/>
      <c r="O978" s="2"/>
      <c r="U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</row>
    <row r="979" spans="8:8" s="4" ht="14.25" customForma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M979" s="37"/>
      <c r="O979" s="2"/>
      <c r="U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</row>
    <row r="980" spans="8:8" s="4" ht="14.25" customForma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M980" s="37"/>
      <c r="O980" s="2"/>
      <c r="U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</row>
    <row r="981" spans="8:8" s="4" ht="14.25" customForma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M981" s="37"/>
      <c r="O981" s="2"/>
      <c r="U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</row>
    <row r="982" spans="8:8" s="4" ht="14.25" customForma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M982" s="37"/>
      <c r="O982" s="2"/>
      <c r="U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</row>
    <row r="983" spans="8:8" s="4" ht="14.25" customForma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M983" s="37"/>
      <c r="O983" s="2"/>
      <c r="U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</row>
    <row r="984" spans="8:8" s="4" ht="14.25" customForma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M984" s="37"/>
      <c r="O984" s="2"/>
      <c r="U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</row>
    <row r="985" spans="8:8" s="4" ht="14.25" customForma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M985" s="37"/>
      <c r="O985" s="2"/>
      <c r="U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</row>
    <row r="986" spans="8:8" s="4" ht="14.25" customForma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M986" s="37"/>
      <c r="O986" s="2"/>
      <c r="U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</row>
    <row r="987" spans="8:8" s="4" ht="14.25" customForma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M987" s="37"/>
      <c r="O987" s="2"/>
      <c r="U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</row>
    <row r="988" spans="8:8" s="4" ht="14.25" customForma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M988" s="37"/>
      <c r="O988" s="2"/>
      <c r="U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</row>
    <row r="989" spans="8:8" s="4" ht="14.25" customForma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M989" s="37"/>
      <c r="O989" s="2"/>
      <c r="U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</row>
    <row r="990" spans="8:8" s="4" ht="14.25" customForma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M990" s="37"/>
      <c r="O990" s="2"/>
      <c r="U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</row>
    <row r="991" spans="8:8" s="4" ht="14.25" customForma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M991" s="37"/>
      <c r="O991" s="2"/>
      <c r="U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</row>
    <row r="992" spans="8:8" s="4" ht="14.25" customForma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M992" s="37"/>
      <c r="O992" s="2"/>
      <c r="U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</row>
    <row r="993" spans="8:8" s="4" ht="14.25" customForma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M993" s="37"/>
      <c r="O993" s="2"/>
      <c r="U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</row>
    <row r="994" spans="8:8" s="4" ht="14.25" customForma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M994" s="37"/>
      <c r="O994" s="2"/>
      <c r="U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</row>
    <row r="995" spans="8:8" s="4" ht="14.25" customForma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M995" s="37"/>
      <c r="O995" s="2"/>
      <c r="U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</row>
    <row r="996" spans="8:8" s="4" ht="14.25" customForma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M996" s="37"/>
      <c r="O996" s="2"/>
      <c r="U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</row>
    <row r="997" spans="8:8" s="4" ht="14.25" customForma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M997" s="37"/>
      <c r="O997" s="2"/>
      <c r="U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</row>
    <row r="998" spans="8:8" s="4" ht="14.25" customForma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M998" s="37"/>
      <c r="O998" s="2"/>
      <c r="U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</row>
    <row r="999" spans="8:8" s="4" ht="14.25" customForma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M999" s="37"/>
      <c r="O999" s="2"/>
      <c r="U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</row>
    <row r="1000" spans="8:8" s="4" ht="14.25" customForma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M1000" s="37"/>
      <c r="O1000" s="2"/>
      <c r="U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</row>
    <row r="1001" spans="8:8" s="4" ht="14.25" customFormat="1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M1001" s="37"/>
      <c r="O1001" s="2"/>
      <c r="U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</row>
    <row r="1002" spans="8:8" s="4" ht="14.25" customFormat="1">
      <c r="A1002" s="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M1002" s="37"/>
      <c r="O1002" s="2"/>
      <c r="U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</row>
    <row r="1003" spans="8:8" s="4" ht="14.25" customFormat="1">
      <c r="A1003" s="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M1003" s="37"/>
      <c r="O1003" s="2"/>
      <c r="U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</row>
    <row r="1004" spans="8:8" s="4" ht="14.25" customFormat="1">
      <c r="A1004" s="1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M1004" s="37"/>
      <c r="O1004" s="2"/>
      <c r="U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</row>
    <row r="1005" spans="8:8" s="4" ht="14.25" customFormat="1">
      <c r="A1005" s="1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M1005" s="37"/>
      <c r="O1005" s="2"/>
      <c r="U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</row>
    <row r="1006" spans="8:8" s="4" ht="14.25" customFormat="1">
      <c r="A1006" s="1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M1006" s="37"/>
      <c r="O1006" s="2"/>
      <c r="U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</row>
    <row r="1007" spans="8:8" s="4" ht="14.25" customFormat="1">
      <c r="A1007" s="1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M1007" s="37"/>
      <c r="O1007" s="2"/>
      <c r="U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</row>
    <row r="1008" spans="8:8" s="4" ht="14.25" customFormat="1">
      <c r="A1008" s="1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M1008" s="37"/>
      <c r="O1008" s="2"/>
      <c r="U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</row>
    <row r="1009" spans="8:8" s="4" ht="14.25" customFormat="1">
      <c r="A1009" s="1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M1009" s="37"/>
      <c r="O1009" s="2"/>
      <c r="U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</row>
    <row r="1010" spans="8:8" s="4" ht="14.25" customFormat="1">
      <c r="A1010" s="1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M1010" s="37"/>
      <c r="O1010" s="2"/>
      <c r="U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</row>
    <row r="1011" spans="8:8" s="4" ht="14.25" customFormat="1">
      <c r="A1011" s="1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M1011" s="37"/>
      <c r="O1011" s="2"/>
      <c r="U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</row>
    <row r="1012" spans="8:8" s="4" ht="14.25" customFormat="1">
      <c r="A1012" s="1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M1012" s="37"/>
      <c r="O1012" s="2"/>
      <c r="U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</row>
    <row r="1013" spans="8:8" s="4" ht="14.25" customFormat="1">
      <c r="A1013" s="1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M1013" s="37"/>
      <c r="O1013" s="2"/>
      <c r="U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</row>
    <row r="1014" spans="8:8" s="4" ht="14.25" customFormat="1">
      <c r="A1014" s="1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M1014" s="37"/>
      <c r="O1014" s="2"/>
      <c r="U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</row>
    <row r="1015" spans="8:8" s="4" ht="14.25" customFormat="1">
      <c r="A1015" s="1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M1015" s="37"/>
      <c r="O1015" s="2"/>
      <c r="U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</row>
    <row r="1016" spans="8:8" s="4" ht="14.25" customFormat="1">
      <c r="A1016" s="1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M1016" s="37"/>
      <c r="O1016" s="2"/>
      <c r="U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</row>
    <row r="1017" spans="8:8" s="4" ht="14.25" customFormat="1">
      <c r="A1017" s="1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M1017" s="37"/>
      <c r="O1017" s="2"/>
      <c r="U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</row>
    <row r="1018" spans="8:8" s="4" ht="14.25" customFormat="1">
      <c r="A1018" s="1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M1018" s="37"/>
      <c r="O1018" s="2"/>
      <c r="U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</row>
    <row r="1019" spans="8:8" s="4" ht="14.25" customFormat="1">
      <c r="A1019" s="1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M1019" s="37"/>
      <c r="O1019" s="2"/>
      <c r="U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</row>
    <row r="1020" spans="8:8" s="4" ht="14.25" customFormat="1">
      <c r="A1020" s="1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M1020" s="37"/>
      <c r="O1020" s="2"/>
      <c r="U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</row>
    <row r="1021" spans="8:8" s="4" ht="14.25" customFormat="1">
      <c r="A1021" s="1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M1021" s="37"/>
      <c r="O1021" s="2"/>
      <c r="U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</row>
    <row r="1022" spans="8:8" s="4" ht="14.25" customFormat="1">
      <c r="A1022" s="1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M1022" s="37"/>
      <c r="O1022" s="2"/>
      <c r="U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</row>
    <row r="1023" spans="8:8" s="4" ht="14.25" customFormat="1">
      <c r="A1023" s="1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M1023" s="37"/>
      <c r="O1023" s="2"/>
      <c r="U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</row>
    <row r="1024" spans="8:8" s="4" ht="14.25" customFormat="1">
      <c r="A1024" s="1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M1024" s="37"/>
      <c r="O1024" s="2"/>
      <c r="U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</row>
    <row r="1025" spans="8:8" s="4" ht="14.25" customFormat="1">
      <c r="A1025" s="1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M1025" s="37"/>
      <c r="O1025" s="2"/>
      <c r="U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</row>
    <row r="1026" spans="8:8" s="4" ht="14.25" customFormat="1">
      <c r="A1026" s="1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M1026" s="37"/>
      <c r="O1026" s="2"/>
      <c r="U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</row>
    <row r="1027" spans="8:8" s="4" ht="14.25" customFormat="1">
      <c r="A1027" s="1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M1027" s="37"/>
      <c r="O1027" s="2"/>
      <c r="U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</row>
    <row r="1028" spans="8:8" s="4" ht="14.25" customFormat="1">
      <c r="A1028" s="1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M1028" s="37"/>
      <c r="O1028" s="2"/>
      <c r="U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</row>
    <row r="1029" spans="8:8" s="4" ht="14.25" customFormat="1">
      <c r="A1029" s="1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M1029" s="37"/>
      <c r="O1029" s="2"/>
      <c r="U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</row>
    <row r="1030" spans="8:8" s="4" ht="14.25" customFormat="1">
      <c r="A1030" s="1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M1030" s="37"/>
      <c r="O1030" s="2"/>
      <c r="U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</row>
    <row r="1031" spans="8:8" s="4" ht="14.25" customFormat="1">
      <c r="A1031" s="1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M1031" s="37"/>
      <c r="O1031" s="2"/>
      <c r="U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</row>
    <row r="1032" spans="8:8" s="4" ht="14.25" customFormat="1">
      <c r="A1032" s="1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M1032" s="37"/>
      <c r="O1032" s="2"/>
      <c r="U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</row>
    <row r="1033" spans="8:8" s="4" ht="14.25" customFormat="1">
      <c r="A1033" s="1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M1033" s="37"/>
      <c r="O1033" s="2"/>
      <c r="U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</row>
    <row r="1034" spans="8:8" s="4" ht="14.25" customFormat="1">
      <c r="A1034" s="1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M1034" s="37"/>
      <c r="O1034" s="2"/>
      <c r="U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</row>
    <row r="1035" spans="8:8" s="4" ht="14.25" customFormat="1">
      <c r="A1035" s="1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M1035" s="37"/>
      <c r="O1035" s="2"/>
      <c r="U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</row>
    <row r="1036" spans="8:8" s="4" ht="14.25" customFormat="1">
      <c r="A1036" s="1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M1036" s="37"/>
      <c r="O1036" s="2"/>
      <c r="U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</row>
    <row r="1037" spans="8:8" s="4" ht="14.25" customFormat="1">
      <c r="A1037" s="1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M1037" s="37"/>
      <c r="O1037" s="2"/>
      <c r="U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</row>
    <row r="1038" spans="8:8" s="4" ht="14.25" customFormat="1">
      <c r="A1038" s="1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M1038" s="37"/>
      <c r="O1038" s="2"/>
      <c r="U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</row>
    <row r="1039" spans="8:8" s="4" ht="14.25" customFormat="1">
      <c r="A1039" s="1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M1039" s="37"/>
      <c r="O1039" s="2"/>
      <c r="U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</row>
    <row r="1040" spans="8:8" s="4" ht="14.25" customFormat="1">
      <c r="A1040" s="1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M1040" s="37"/>
      <c r="O1040" s="2"/>
      <c r="U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</row>
    <row r="1041" spans="8:8" s="4" ht="14.25" customFormat="1">
      <c r="A1041" s="1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M1041" s="37"/>
      <c r="O1041" s="2"/>
      <c r="U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</row>
    <row r="1042" spans="8:8" s="4" ht="14.25" customFormat="1">
      <c r="A1042" s="1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M1042" s="37"/>
      <c r="O1042" s="2"/>
      <c r="U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</row>
    <row r="1043" spans="8:8" s="4" ht="14.25" customFormat="1">
      <c r="A1043" s="1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M1043" s="37"/>
      <c r="O1043" s="2"/>
      <c r="U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</row>
    <row r="1044" spans="8:8" s="4" ht="14.25" customFormat="1">
      <c r="A1044" s="1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M1044" s="37"/>
      <c r="O1044" s="2"/>
      <c r="U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</row>
    <row r="1045" spans="8:8" s="4" ht="14.25" customFormat="1">
      <c r="A1045" s="1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M1045" s="37"/>
      <c r="O1045" s="2"/>
      <c r="U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</row>
    <row r="1046" spans="8:8" s="4" ht="14.25" customFormat="1">
      <c r="A1046" s="1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M1046" s="37"/>
      <c r="O1046" s="2"/>
      <c r="U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</row>
    <row r="1047" spans="8:8" s="4" ht="14.25" customFormat="1">
      <c r="A1047" s="1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M1047" s="37"/>
      <c r="O1047" s="2"/>
      <c r="U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</row>
    <row r="1048" spans="8:8" s="4" ht="14.25" customFormat="1">
      <c r="A1048" s="1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M1048" s="37"/>
      <c r="O1048" s="2"/>
      <c r="U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</row>
    <row r="1049" spans="8:8" s="4" ht="14.25" customFormat="1">
      <c r="A1049" s="1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M1049" s="37"/>
      <c r="O1049" s="2"/>
      <c r="U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</row>
    <row r="1050" spans="8:8" s="4" ht="14.25" customFormat="1">
      <c r="A1050" s="1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M1050" s="37"/>
      <c r="O1050" s="2"/>
      <c r="U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</row>
    <row r="1051" spans="8:8" s="4" ht="14.25" customFormat="1">
      <c r="A1051" s="1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M1051" s="37"/>
      <c r="O1051" s="2"/>
      <c r="U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</row>
    <row r="1052" spans="8:8" s="4" ht="14.25" customFormat="1">
      <c r="A1052" s="1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M1052" s="37"/>
      <c r="O1052" s="2"/>
      <c r="U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</row>
    <row r="1053" spans="8:8" s="4" ht="14.25" customFormat="1">
      <c r="A1053" s="1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M1053" s="37"/>
      <c r="O1053" s="2"/>
      <c r="U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</row>
    <row r="1054" spans="8:8" s="4" ht="14.25" customFormat="1">
      <c r="A1054" s="1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M1054" s="37"/>
      <c r="O1054" s="2"/>
      <c r="U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</row>
    <row r="1055" spans="8:8" s="4" ht="14.25" customFormat="1">
      <c r="A1055" s="1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M1055" s="37"/>
      <c r="O1055" s="2"/>
      <c r="U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</row>
    <row r="1056" spans="8:8" s="4" ht="14.25" customFormat="1">
      <c r="A1056" s="1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M1056" s="37"/>
      <c r="O1056" s="2"/>
      <c r="U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</row>
    <row r="1057" spans="8:8" s="4" ht="14.25" customFormat="1">
      <c r="A1057" s="1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M1057" s="37"/>
      <c r="O1057" s="2"/>
      <c r="U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</row>
    <row r="1058" spans="8:8" s="4" ht="14.25" customFormat="1">
      <c r="A1058" s="1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M1058" s="37"/>
      <c r="O1058" s="2"/>
      <c r="U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</row>
    <row r="1059" spans="8:8" s="4" ht="14.25" customFormat="1">
      <c r="A1059" s="1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M1059" s="37"/>
      <c r="O1059" s="2"/>
      <c r="U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</row>
    <row r="1060" spans="8:8" s="4" ht="14.25" customFormat="1">
      <c r="A1060" s="1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M1060" s="37"/>
      <c r="O1060" s="2"/>
      <c r="U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</row>
    <row r="1061" spans="8:8" s="4" ht="14.25" customFormat="1">
      <c r="A1061" s="1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M1061" s="37"/>
      <c r="O1061" s="2"/>
      <c r="U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</row>
    <row r="1062" spans="8:8" s="4" ht="14.25" customFormat="1">
      <c r="A1062" s="1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M1062" s="37"/>
      <c r="O1062" s="2"/>
      <c r="U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</row>
    <row r="1063" spans="8:8" s="4" ht="14.25" customFormat="1">
      <c r="A1063" s="1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M1063" s="37"/>
      <c r="O1063" s="2"/>
      <c r="U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</row>
    <row r="1064" spans="8:8" s="4" ht="14.25" customFormat="1">
      <c r="A1064" s="1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M1064" s="37"/>
      <c r="O1064" s="2"/>
      <c r="U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</row>
    <row r="1065" spans="8:8" s="4" ht="14.25" customFormat="1">
      <c r="A1065" s="1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M1065" s="37"/>
      <c r="O1065" s="2"/>
      <c r="U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</row>
    <row r="1066" spans="8:8" s="4" ht="14.25" customFormat="1">
      <c r="A1066" s="1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M1066" s="37"/>
      <c r="O1066" s="2"/>
      <c r="U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</row>
    <row r="1067" spans="8:8" s="4" ht="14.25" customFormat="1">
      <c r="A1067" s="1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M1067" s="37"/>
      <c r="O1067" s="2"/>
      <c r="U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</row>
    <row r="1068" spans="8:8" s="4" ht="14.25" customFormat="1">
      <c r="A1068" s="1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M1068" s="37"/>
      <c r="O1068" s="2"/>
      <c r="U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</row>
    <row r="1069" spans="8:8" s="4" ht="14.25" customFormat="1">
      <c r="A1069" s="1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M1069" s="37"/>
      <c r="O1069" s="2"/>
      <c r="U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</row>
    <row r="1070" spans="8:8" s="4" ht="14.25" customFormat="1">
      <c r="A1070" s="1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M1070" s="37"/>
      <c r="O1070" s="2"/>
      <c r="U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</row>
    <row r="1071" spans="8:8" s="4" ht="14.25" customFormat="1">
      <c r="A1071" s="1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M1071" s="37"/>
      <c r="O1071" s="2"/>
      <c r="U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</row>
    <row r="1072" spans="8:8" s="4" ht="14.25" customFormat="1">
      <c r="A1072" s="1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M1072" s="37"/>
      <c r="O1072" s="2"/>
      <c r="U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</row>
    <row r="1073" spans="8:8" s="4" ht="14.25" customFormat="1">
      <c r="A1073" s="1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M1073" s="37"/>
      <c r="O1073" s="2"/>
      <c r="U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</row>
    <row r="1074" spans="8:8" s="4" ht="14.25" customFormat="1">
      <c r="A1074" s="1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M1074" s="37"/>
      <c r="O1074" s="2"/>
      <c r="U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</row>
    <row r="1075" spans="8:8" s="4" ht="14.25" customFormat="1">
      <c r="A1075" s="1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M1075" s="37"/>
      <c r="O1075" s="2"/>
      <c r="U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</row>
    <row r="1076" spans="8:8" s="4" ht="14.25" customFormat="1">
      <c r="A1076" s="1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M1076" s="37"/>
      <c r="O1076" s="2"/>
      <c r="U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</row>
    <row r="1077" spans="8:8" s="4" ht="14.25" customFormat="1">
      <c r="A1077" s="1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M1077" s="37"/>
      <c r="O1077" s="2"/>
      <c r="U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</row>
    <row r="1078" spans="8:8" s="4" ht="14.25" customFormat="1">
      <c r="A1078" s="1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M1078" s="37"/>
      <c r="O1078" s="2"/>
      <c r="U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</row>
    <row r="1079" spans="8:8" s="4" ht="14.25" customFormat="1">
      <c r="A1079" s="1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M1079" s="37"/>
      <c r="O1079" s="2"/>
      <c r="U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</row>
    <row r="1080" spans="8:8" s="4" ht="14.25" customFormat="1">
      <c r="A1080" s="1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M1080" s="37"/>
      <c r="O1080" s="2"/>
      <c r="U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</row>
    <row r="1081" spans="8:8" s="4" ht="14.25" customFormat="1">
      <c r="A1081" s="1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M1081" s="37"/>
      <c r="O1081" s="2"/>
      <c r="U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</row>
    <row r="1082" spans="8:8" s="4" ht="14.25" customFormat="1">
      <c r="A1082" s="1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M1082" s="37"/>
      <c r="O1082" s="2"/>
      <c r="U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</row>
    <row r="1083" spans="8:8" s="4" ht="14.25" customFormat="1">
      <c r="A1083" s="1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M1083" s="37"/>
      <c r="O1083" s="2"/>
      <c r="U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</row>
    <row r="1084" spans="8:8" s="4" ht="14.25" customFormat="1">
      <c r="A1084" s="1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M1084" s="37"/>
      <c r="O1084" s="2"/>
      <c r="U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</row>
    <row r="1085" spans="8:8" s="4" ht="14.25" customFormat="1">
      <c r="A1085" s="1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M1085" s="37"/>
      <c r="O1085" s="2"/>
      <c r="U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</row>
    <row r="1086" spans="8:8" s="4" ht="14.25" customFormat="1">
      <c r="A1086" s="1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M1086" s="37"/>
      <c r="O1086" s="2"/>
      <c r="U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</row>
    <row r="1087" spans="8:8" s="4" ht="14.25" customFormat="1">
      <c r="A1087" s="1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M1087" s="37"/>
      <c r="O1087" s="2"/>
      <c r="U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</row>
    <row r="1088" spans="8:8" s="4" ht="14.25" customFormat="1">
      <c r="A1088" s="1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M1088" s="37"/>
      <c r="O1088" s="2"/>
      <c r="U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</row>
    <row r="1089" spans="8:8" s="4" ht="14.25" customFormat="1">
      <c r="A1089" s="1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M1089" s="37"/>
      <c r="O1089" s="2"/>
      <c r="U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</row>
    <row r="1090" spans="8:8" s="4" ht="14.25" customFormat="1">
      <c r="A1090" s="1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M1090" s="37"/>
      <c r="O1090" s="2"/>
      <c r="U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</row>
    <row r="1091" spans="8:8" s="4" ht="14.25" customFormat="1">
      <c r="A1091" s="1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M1091" s="37"/>
      <c r="O1091" s="2"/>
      <c r="U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</row>
    <row r="1092" spans="8:8" s="4" ht="14.25" customFormat="1">
      <c r="A1092" s="1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M1092" s="37"/>
      <c r="O1092" s="2"/>
      <c r="U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</row>
    <row r="1093" spans="8:8" s="4" ht="14.25" customFormat="1">
      <c r="A1093" s="1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M1093" s="37"/>
      <c r="O1093" s="2"/>
      <c r="U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</row>
    <row r="1094" spans="8:8" s="4" ht="14.25" customFormat="1">
      <c r="A1094" s="1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M1094" s="37"/>
      <c r="O1094" s="2"/>
      <c r="U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</row>
    <row r="1095" spans="8:8" s="4" ht="14.25" customFormat="1">
      <c r="A1095" s="1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M1095" s="37"/>
      <c r="O1095" s="2"/>
      <c r="U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</row>
    <row r="1096" spans="8:8" s="4" ht="14.25" customFormat="1">
      <c r="A1096" s="1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M1096" s="37"/>
      <c r="O1096" s="2"/>
      <c r="U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</row>
    <row r="1097" spans="8:8" s="4" ht="14.25" customFormat="1">
      <c r="A1097" s="1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M1097" s="37"/>
      <c r="O1097" s="2"/>
      <c r="U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</row>
    <row r="1098" spans="8:8" s="4" ht="14.25" customFormat="1">
      <c r="A1098" s="1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M1098" s="37"/>
      <c r="O1098" s="2"/>
      <c r="U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</row>
    <row r="1099" spans="8:8" s="4" ht="14.25" customFormat="1">
      <c r="A1099" s="1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M1099" s="37"/>
      <c r="O1099" s="2"/>
      <c r="U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</row>
    <row r="1100" spans="8:8" s="4" ht="14.25" customFormat="1">
      <c r="A1100" s="1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M1100" s="37"/>
      <c r="O1100" s="2"/>
      <c r="U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</row>
    <row r="1101" spans="8:8" s="4" ht="14.25" customFormat="1">
      <c r="A1101" s="1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M1101" s="37"/>
      <c r="O1101" s="2"/>
      <c r="U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</row>
    <row r="1102" spans="8:8" s="4" ht="14.25" customFormat="1">
      <c r="A1102" s="1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M1102" s="37"/>
      <c r="O1102" s="2"/>
      <c r="U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</row>
    <row r="1103" spans="8:8" s="4" ht="14.25" customFormat="1">
      <c r="A1103" s="1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M1103" s="37"/>
      <c r="O1103" s="2"/>
      <c r="U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</row>
    <row r="1104" spans="8:8" s="4" ht="14.25" customFormat="1">
      <c r="A1104" s="1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M1104" s="37"/>
      <c r="O1104" s="2"/>
      <c r="U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</row>
    <row r="1105" spans="8:8" s="4" ht="14.25" customFormat="1">
      <c r="A1105" s="1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M1105" s="37"/>
      <c r="O1105" s="2"/>
      <c r="U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</row>
    <row r="1106" spans="8:8" s="4" ht="14.25" customFormat="1">
      <c r="A1106" s="1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M1106" s="37"/>
      <c r="O1106" s="2"/>
      <c r="U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</row>
    <row r="1107" spans="8:8" s="4" ht="14.25" customFormat="1">
      <c r="A1107" s="1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M1107" s="37"/>
      <c r="O1107" s="2"/>
      <c r="U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</row>
    <row r="1108" spans="8:8" s="4" ht="14.25" customFormat="1">
      <c r="A1108" s="1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M1108" s="37"/>
      <c r="O1108" s="2"/>
      <c r="U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</row>
    <row r="1109" spans="8:8" s="4" ht="14.25" customFormat="1">
      <c r="A1109" s="1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M1109" s="37"/>
      <c r="O1109" s="2"/>
      <c r="U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</row>
    <row r="1110" spans="8:8" s="4" ht="14.25" customFormat="1">
      <c r="A1110" s="1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M1110" s="37"/>
      <c r="O1110" s="2"/>
      <c r="U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</row>
    <row r="1111" spans="8:8" s="4" ht="14.25" customFormat="1">
      <c r="A1111" s="1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M1111" s="37"/>
      <c r="O1111" s="2"/>
      <c r="U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</row>
    <row r="1112" spans="8:8" s="4" ht="14.25" customFormat="1">
      <c r="A1112" s="1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M1112" s="37"/>
      <c r="O1112" s="2"/>
      <c r="U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</row>
    <row r="1113" spans="8:8" s="4" ht="14.25" customFormat="1">
      <c r="A1113" s="1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M1113" s="37"/>
      <c r="O1113" s="2"/>
      <c r="U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</row>
    <row r="1114" spans="8:8" s="4" ht="14.25" customFormat="1">
      <c r="A1114" s="1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M1114" s="37"/>
      <c r="O1114" s="2"/>
      <c r="U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</row>
    <row r="1115" spans="8:8" s="4" ht="14.25" customFormat="1">
      <c r="A1115" s="1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M1115" s="37"/>
      <c r="O1115" s="2"/>
      <c r="U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</row>
    <row r="1116" spans="8:8" s="4" ht="14.25" customFormat="1">
      <c r="A1116" s="1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M1116" s="37"/>
      <c r="O1116" s="2"/>
      <c r="U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</row>
    <row r="1117" spans="8:8" s="4" ht="14.25" customFormat="1">
      <c r="A1117" s="1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M1117" s="37"/>
      <c r="O1117" s="2"/>
      <c r="U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</row>
    <row r="1118" spans="8:8" s="4" ht="14.25" customFormat="1">
      <c r="A1118" s="1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M1118" s="37"/>
      <c r="O1118" s="2"/>
      <c r="U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</row>
    <row r="1119" spans="8:8" s="4" ht="14.25" customFormat="1">
      <c r="A1119" s="1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M1119" s="37"/>
      <c r="O1119" s="2"/>
      <c r="U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</row>
    <row r="1120" spans="8:8" s="4" ht="14.25" customFormat="1">
      <c r="A1120" s="1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M1120" s="37"/>
      <c r="O1120" s="2"/>
      <c r="U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</row>
    <row r="1121" spans="8:8" s="4" ht="14.25" customFormat="1">
      <c r="A1121" s="1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M1121" s="37"/>
      <c r="O1121" s="2"/>
      <c r="U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</row>
    <row r="1122" spans="8:8" s="4" ht="14.25" customFormat="1">
      <c r="A1122" s="1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M1122" s="37"/>
      <c r="O1122" s="2"/>
      <c r="U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</row>
    <row r="1123" spans="8:8" s="4" ht="14.25" customFormat="1">
      <c r="A1123" s="1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M1123" s="37"/>
      <c r="O1123" s="2"/>
      <c r="U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</row>
    <row r="1124" spans="8:8" s="4" ht="14.25" customFormat="1">
      <c r="A1124" s="1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M1124" s="37"/>
      <c r="O1124" s="2"/>
      <c r="U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</row>
    <row r="1125" spans="8:8" s="4" ht="14.25" customFormat="1">
      <c r="A1125" s="1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M1125" s="37"/>
      <c r="O1125" s="2"/>
      <c r="U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</row>
    <row r="1126" spans="8:8" s="4" ht="14.25" customFormat="1">
      <c r="A1126" s="1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M1126" s="37"/>
      <c r="O1126" s="2"/>
      <c r="U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</row>
    <row r="1127" spans="8:8" s="4" ht="14.25" customFormat="1">
      <c r="A1127" s="1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M1127" s="37"/>
      <c r="O1127" s="2"/>
      <c r="U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</row>
    <row r="1128" spans="8:8" s="4" ht="14.25" customFormat="1">
      <c r="A1128" s="1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M1128" s="37"/>
      <c r="O1128" s="2"/>
      <c r="U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</row>
    <row r="1129" spans="8:8" s="4" ht="14.25" customFormat="1">
      <c r="A1129" s="1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M1129" s="37"/>
      <c r="O1129" s="2"/>
      <c r="U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</row>
    <row r="1130" spans="8:8" s="4" ht="14.25" customFormat="1">
      <c r="A1130" s="1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M1130" s="37"/>
      <c r="O1130" s="2"/>
      <c r="U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</row>
    <row r="1131" spans="8:8" s="4" ht="14.25" customFormat="1">
      <c r="A1131" s="1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M1131" s="37"/>
      <c r="O1131" s="2"/>
      <c r="U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</row>
    <row r="1132" spans="8:8" s="4" ht="14.25" customFormat="1">
      <c r="A1132" s="1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M1132" s="37"/>
      <c r="O1132" s="2"/>
      <c r="U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</row>
    <row r="1133" spans="8:8" s="4" ht="14.25" customFormat="1">
      <c r="A1133" s="1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M1133" s="37"/>
      <c r="O1133" s="2"/>
      <c r="U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</row>
    <row r="1134" spans="8:8" s="4" ht="14.25" customFormat="1">
      <c r="A1134" s="1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M1134" s="37"/>
      <c r="O1134" s="2"/>
      <c r="U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</row>
    <row r="1135" spans="8:8" s="4" ht="14.25" customFormat="1">
      <c r="A1135" s="1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M1135" s="37"/>
      <c r="O1135" s="2"/>
      <c r="U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</row>
    <row r="1136" spans="8:8" s="4" ht="14.25" customFormat="1">
      <c r="A1136" s="1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M1136" s="37"/>
      <c r="O1136" s="2"/>
      <c r="U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</row>
    <row r="1137" spans="8:8" s="4" ht="14.25" customFormat="1">
      <c r="A1137" s="1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M1137" s="37"/>
      <c r="O1137" s="2"/>
      <c r="U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</row>
    <row r="1138" spans="8:8" s="4" ht="14.25" customFormat="1">
      <c r="A1138" s="1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M1138" s="37"/>
      <c r="O1138" s="2"/>
      <c r="U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</row>
    <row r="1139" spans="8:8" s="4" ht="14.25" customFormat="1">
      <c r="A1139" s="1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M1139" s="37"/>
      <c r="O1139" s="2"/>
      <c r="U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</row>
    <row r="1140" spans="8:8" s="4" ht="14.25" customFormat="1">
      <c r="A1140" s="1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M1140" s="37"/>
      <c r="O1140" s="2"/>
      <c r="U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</row>
    <row r="1141" spans="8:8" s="4" ht="14.25" customFormat="1">
      <c r="A1141" s="1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M1141" s="37"/>
      <c r="O1141" s="2"/>
      <c r="U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</row>
    <row r="1142" spans="8:8" s="4" ht="14.25" customFormat="1">
      <c r="A1142" s="1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M1142" s="37"/>
      <c r="O1142" s="2"/>
      <c r="U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</row>
    <row r="1143" spans="8:8" s="4" ht="14.25" customFormat="1">
      <c r="A1143" s="1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M1143" s="37"/>
      <c r="O1143" s="2"/>
      <c r="U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</row>
    <row r="1144" spans="8:8" s="4" ht="14.25" customFormat="1">
      <c r="A1144" s="1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M1144" s="37"/>
      <c r="O1144" s="2"/>
      <c r="U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</row>
    <row r="1145" spans="8:8" s="4" ht="14.25" customFormat="1">
      <c r="A1145" s="1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M1145" s="37"/>
      <c r="O1145" s="2"/>
      <c r="U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</row>
    <row r="1146" spans="8:8" s="4" ht="14.25" customFormat="1">
      <c r="A1146" s="1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M1146" s="37"/>
      <c r="O1146" s="2"/>
      <c r="U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</row>
    <row r="1147" spans="8:8" s="4" ht="14.25" customFormat="1">
      <c r="A1147" s="1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M1147" s="37"/>
      <c r="O1147" s="2"/>
      <c r="U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</row>
    <row r="1148" spans="8:8" s="4" ht="14.25" customFormat="1">
      <c r="A1148" s="1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M1148" s="37"/>
      <c r="O1148" s="2"/>
      <c r="U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</row>
    <row r="1149" spans="8:8" s="4" ht="14.25" customFormat="1">
      <c r="A1149" s="1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M1149" s="37"/>
      <c r="O1149" s="2"/>
      <c r="U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</row>
    <row r="1150" spans="8:8" s="4" ht="14.25" customFormat="1">
      <c r="A1150" s="1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M1150" s="37"/>
      <c r="O1150" s="2"/>
      <c r="U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</row>
    <row r="1151" spans="8:8" s="4" ht="14.25" customFormat="1">
      <c r="A1151" s="1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M1151" s="37"/>
      <c r="O1151" s="2"/>
      <c r="U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</row>
    <row r="1152" spans="8:8" s="4" ht="14.25" customFormat="1">
      <c r="A1152" s="1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M1152" s="37"/>
      <c r="O1152" s="2"/>
      <c r="U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</row>
    <row r="1153" spans="8:8" s="4" ht="14.25" customFormat="1">
      <c r="A1153" s="1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M1153" s="37"/>
      <c r="O1153" s="2"/>
      <c r="U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</row>
    <row r="1154" spans="8:8" s="4" ht="14.25" customFormat="1">
      <c r="A1154" s="1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M1154" s="37"/>
      <c r="O1154" s="2"/>
      <c r="U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</row>
    <row r="1155" spans="8:8" s="4" ht="14.25" customFormat="1">
      <c r="A1155" s="1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M1155" s="37"/>
      <c r="O1155" s="2"/>
      <c r="U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</row>
    <row r="1156" spans="8:8" s="4" ht="14.25" customFormat="1">
      <c r="A1156" s="1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M1156" s="37"/>
      <c r="O1156" s="2"/>
      <c r="U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</row>
    <row r="1157" spans="8:8" s="4" ht="14.25" customFormat="1">
      <c r="A1157" s="1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M1157" s="37"/>
      <c r="O1157" s="2"/>
      <c r="U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</row>
    <row r="1158" spans="8:8" s="4" ht="14.25" customFormat="1">
      <c r="A1158" s="1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M1158" s="37"/>
      <c r="O1158" s="2"/>
      <c r="U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</row>
    <row r="1159" spans="8:8" s="4" ht="14.25" customFormat="1">
      <c r="A1159" s="1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M1159" s="37"/>
      <c r="O1159" s="2"/>
      <c r="U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</row>
    <row r="1160" spans="8:8" s="4" ht="14.25" customFormat="1">
      <c r="A1160" s="1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M1160" s="37"/>
      <c r="O1160" s="2"/>
      <c r="U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</row>
    <row r="1161" spans="8:8" s="4" ht="14.25" customFormat="1">
      <c r="A1161" s="1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M1161" s="37"/>
      <c r="O1161" s="2"/>
      <c r="U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</row>
    <row r="1162" spans="8:8" s="4" ht="14.25" customFormat="1">
      <c r="A1162" s="1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M1162" s="37"/>
      <c r="O1162" s="2"/>
      <c r="U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</row>
    <row r="1163" spans="8:8" s="4" ht="14.25" customFormat="1">
      <c r="A1163" s="1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M1163" s="37"/>
      <c r="O1163" s="2"/>
      <c r="U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</row>
    <row r="1164" spans="8:8" s="4" ht="14.25" customFormat="1">
      <c r="A1164" s="1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M1164" s="37"/>
      <c r="O1164" s="2"/>
      <c r="U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</row>
    <row r="1165" spans="8:8" s="4" ht="14.25" customFormat="1">
      <c r="A1165" s="1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M1165" s="37"/>
      <c r="O1165" s="2"/>
      <c r="U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</row>
    <row r="1166" spans="8:8" s="4" ht="14.25" customFormat="1">
      <c r="A1166" s="1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M1166" s="37"/>
      <c r="O1166" s="2"/>
      <c r="U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</row>
    <row r="1167" spans="8:8" s="4" ht="14.25" customFormat="1">
      <c r="A1167" s="1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M1167" s="37"/>
      <c r="O1167" s="2"/>
      <c r="U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</row>
    <row r="1168" spans="8:8" s="4" ht="14.25" customFormat="1">
      <c r="A1168" s="1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M1168" s="37"/>
      <c r="O1168" s="2"/>
      <c r="U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</row>
    <row r="1169" spans="8:8" s="4" ht="14.25" customFormat="1">
      <c r="A1169" s="1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M1169" s="37"/>
      <c r="O1169" s="2"/>
      <c r="U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</row>
    <row r="1170" spans="8:8" s="4" ht="14.25" customFormat="1">
      <c r="A1170" s="1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M1170" s="37"/>
      <c r="O1170" s="2"/>
      <c r="U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</row>
    <row r="1171" spans="8:8" s="4" ht="14.25" customFormat="1">
      <c r="A1171" s="1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M1171" s="37"/>
      <c r="O1171" s="2"/>
      <c r="U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</row>
    <row r="1172" spans="8:8" s="4" ht="14.25" customFormat="1">
      <c r="A1172" s="1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M1172" s="37"/>
      <c r="O1172" s="2"/>
      <c r="U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</row>
    <row r="1173" spans="8:8" s="4" ht="14.25" customFormat="1">
      <c r="A1173" s="1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M1173" s="37"/>
      <c r="O1173" s="2"/>
      <c r="U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</row>
    <row r="1174" spans="8:8" s="4" ht="14.25" customFormat="1">
      <c r="A1174" s="1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M1174" s="37"/>
      <c r="O1174" s="2"/>
      <c r="U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</row>
    <row r="1175" spans="8:8" s="4" ht="14.25" customFormat="1">
      <c r="A1175" s="1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M1175" s="37"/>
      <c r="O1175" s="2"/>
      <c r="U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</row>
    <row r="1176" spans="8:8" s="4" ht="14.25" customFormat="1">
      <c r="A1176" s="1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M1176" s="37"/>
      <c r="O1176" s="2"/>
      <c r="U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</row>
    <row r="1177" spans="8:8" s="4" ht="14.25" customFormat="1">
      <c r="A1177" s="1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M1177" s="37"/>
      <c r="O1177" s="2"/>
      <c r="U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</row>
    <row r="1178" spans="8:8" s="4" ht="14.25" customFormat="1">
      <c r="A1178" s="1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M1178" s="37"/>
      <c r="O1178" s="2"/>
      <c r="U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</row>
    <row r="1179" spans="8:8" s="4" ht="14.25" customFormat="1">
      <c r="A1179" s="1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M1179" s="37"/>
      <c r="O1179" s="2"/>
      <c r="U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</row>
    <row r="1180" spans="8:8" s="4" ht="14.25" customFormat="1">
      <c r="A1180" s="1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M1180" s="37"/>
      <c r="O1180" s="2"/>
      <c r="U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</row>
    <row r="1181" spans="8:8" s="4" ht="14.25" customFormat="1">
      <c r="A1181" s="1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M1181" s="37"/>
      <c r="O1181" s="2"/>
      <c r="U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</row>
    <row r="1182" spans="8:8" s="4" ht="14.25" customFormat="1">
      <c r="A1182" s="1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M1182" s="37"/>
      <c r="O1182" s="2"/>
      <c r="U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</row>
    <row r="1183" spans="8:8" s="4" ht="14.25" customFormat="1">
      <c r="A1183" s="1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M1183" s="37"/>
      <c r="O1183" s="2"/>
      <c r="U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</row>
    <row r="1184" spans="8:8" s="4" ht="14.25" customFormat="1">
      <c r="A1184" s="1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M1184" s="37"/>
      <c r="O1184" s="2"/>
      <c r="U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</row>
    <row r="1185" spans="8:8" s="4" ht="14.25" customFormat="1">
      <c r="A1185" s="1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M1185" s="37"/>
      <c r="O1185" s="2"/>
      <c r="U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</row>
    <row r="1186" spans="8:8" s="4" ht="14.25" customFormat="1">
      <c r="A1186" s="1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M1186" s="37"/>
      <c r="O1186" s="2"/>
      <c r="U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</row>
    <row r="1187" spans="8:8" s="4" ht="14.25" customFormat="1">
      <c r="A1187" s="1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M1187" s="37"/>
      <c r="O1187" s="2"/>
      <c r="U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</row>
    <row r="1188" spans="8:8" s="4" ht="14.25" customFormat="1">
      <c r="A1188" s="1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M1188" s="37"/>
      <c r="O1188" s="2"/>
      <c r="U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</row>
    <row r="1189" spans="8:8" s="4" ht="14.25" customFormat="1">
      <c r="A1189" s="1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M1189" s="37"/>
      <c r="O1189" s="2"/>
      <c r="U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</row>
    <row r="1190" spans="8:8" s="4" ht="14.25" customFormat="1">
      <c r="A1190" s="1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M1190" s="37"/>
      <c r="O1190" s="2"/>
      <c r="U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</row>
    <row r="1191" spans="8:8" s="4" ht="14.25" customFormat="1">
      <c r="A1191" s="1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M1191" s="37"/>
      <c r="O1191" s="2"/>
      <c r="U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</row>
    <row r="1192" spans="8:8" s="4" ht="14.25" customFormat="1">
      <c r="A1192" s="1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M1192" s="37"/>
      <c r="O1192" s="2"/>
      <c r="U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</row>
    <row r="1193" spans="8:8" s="4" ht="14.25" customFormat="1">
      <c r="A1193" s="1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M1193" s="37"/>
      <c r="O1193" s="2"/>
      <c r="U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</row>
    <row r="1194" spans="8:8" s="4" ht="14.25" customFormat="1">
      <c r="A1194" s="1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M1194" s="37"/>
      <c r="O1194" s="2"/>
      <c r="U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</row>
    <row r="1195" spans="8:8" s="4" ht="14.25" customFormat="1">
      <c r="A1195" s="1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M1195" s="37"/>
      <c r="O1195" s="2"/>
      <c r="U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</row>
    <row r="1196" spans="8:8" s="4" ht="14.25" customFormat="1">
      <c r="A1196" s="1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M1196" s="37"/>
      <c r="O1196" s="2"/>
      <c r="U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</row>
    <row r="1197" spans="8:8" s="4" ht="14.25" customFormat="1">
      <c r="A1197" s="1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M1197" s="37"/>
      <c r="O1197" s="2"/>
      <c r="U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</row>
    <row r="1198" spans="8:8" s="4" ht="14.25" customFormat="1">
      <c r="A1198" s="1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M1198" s="37"/>
      <c r="O1198" s="2"/>
      <c r="U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</row>
    <row r="1199" spans="8:8" s="4" ht="14.25" customFormat="1">
      <c r="A1199" s="1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M1199" s="37"/>
      <c r="O1199" s="2"/>
      <c r="U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</row>
    <row r="1200" spans="8:8" s="4" ht="14.25" customFormat="1">
      <c r="A1200" s="1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M1200" s="37"/>
      <c r="O1200" s="2"/>
      <c r="U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</row>
    <row r="1201" spans="8:8" s="4" ht="14.25" customFormat="1">
      <c r="A1201" s="1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M1201" s="37"/>
      <c r="O1201" s="2"/>
      <c r="U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</row>
    <row r="1202" spans="8:8" s="4" ht="14.25" customFormat="1">
      <c r="A1202" s="1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M1202" s="37"/>
      <c r="O1202" s="2"/>
      <c r="U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</row>
    <row r="1203" spans="8:8" s="4" ht="14.25" customFormat="1">
      <c r="A1203" s="1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M1203" s="37"/>
      <c r="O1203" s="2"/>
      <c r="U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</row>
    <row r="1204" spans="8:8" s="4" ht="14.25" customFormat="1">
      <c r="A1204" s="1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M1204" s="37"/>
      <c r="O1204" s="2"/>
      <c r="U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</row>
    <row r="1205" spans="8:8" s="4" ht="14.25" customFormat="1">
      <c r="A1205" s="1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M1205" s="37"/>
      <c r="O1205" s="2"/>
      <c r="U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</row>
    <row r="1206" spans="8:8" s="4" ht="14.25" customFormat="1">
      <c r="A1206" s="1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M1206" s="37"/>
      <c r="O1206" s="2"/>
      <c r="U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</row>
    <row r="1207" spans="8:8" s="4" ht="14.25" customFormat="1">
      <c r="A1207" s="1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M1207" s="37"/>
      <c r="O1207" s="2"/>
      <c r="U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</row>
    <row r="1208" spans="8:8" s="4" ht="14.25" customFormat="1">
      <c r="A1208" s="1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M1208" s="37"/>
      <c r="O1208" s="2"/>
      <c r="U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</row>
    <row r="1209" spans="8:8" s="4" ht="14.25" customFormat="1">
      <c r="A1209" s="1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M1209" s="37"/>
      <c r="O1209" s="2"/>
      <c r="U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</row>
    <row r="1210" spans="8:8" s="4" ht="14.25" customFormat="1">
      <c r="A1210" s="1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M1210" s="37"/>
      <c r="O1210" s="2"/>
      <c r="U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</row>
    <row r="1211" spans="8:8" s="4" ht="14.25" customFormat="1">
      <c r="A1211" s="1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M1211" s="37"/>
      <c r="O1211" s="2"/>
      <c r="U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</row>
    <row r="1212" spans="8:8" s="4" ht="14.25" customFormat="1">
      <c r="A1212" s="1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M1212" s="37"/>
      <c r="O1212" s="2"/>
      <c r="U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</row>
    <row r="1213" spans="8:8" s="4" ht="14.25" customFormat="1">
      <c r="A1213" s="1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M1213" s="37"/>
      <c r="O1213" s="2"/>
      <c r="U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</row>
    <row r="1214" spans="8:8" s="4" ht="14.25" customFormat="1">
      <c r="A1214" s="1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M1214" s="37"/>
      <c r="O1214" s="2"/>
      <c r="U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</row>
    <row r="1215" spans="8:8" s="4" ht="14.25" customFormat="1">
      <c r="A1215" s="1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M1215" s="37"/>
      <c r="O1215" s="2"/>
      <c r="U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</row>
    <row r="1216" spans="8:8" s="4" ht="14.25" customFormat="1">
      <c r="A1216" s="1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M1216" s="37"/>
      <c r="O1216" s="2"/>
      <c r="U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</row>
    <row r="1217" spans="8:8" s="4" ht="14.25" customFormat="1">
      <c r="A1217" s="1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M1217" s="37"/>
      <c r="O1217" s="2"/>
      <c r="U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</row>
    <row r="1218" spans="8:8" s="4" ht="14.25" customFormat="1">
      <c r="A1218" s="1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M1218" s="37"/>
      <c r="O1218" s="2"/>
      <c r="U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</row>
    <row r="1219" spans="8:8" s="4" ht="14.25" customFormat="1">
      <c r="A1219" s="1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M1219" s="37"/>
      <c r="O1219" s="2"/>
      <c r="U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</row>
    <row r="1220" spans="8:8" s="4" ht="14.25" customFormat="1">
      <c r="A1220" s="1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M1220" s="37"/>
      <c r="O1220" s="2"/>
      <c r="U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</row>
    <row r="1221" spans="8:8" s="4" ht="14.25" customFormat="1">
      <c r="A1221" s="1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M1221" s="37"/>
      <c r="O1221" s="2"/>
      <c r="U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</row>
    <row r="1222" spans="8:8" s="4" ht="14.25" customFormat="1">
      <c r="A1222" s="1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M1222" s="37"/>
      <c r="O1222" s="2"/>
      <c r="U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</row>
    <row r="1223" spans="8:8" s="4" ht="14.25" customFormat="1">
      <c r="A1223" s="1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M1223" s="37"/>
      <c r="O1223" s="2"/>
      <c r="U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</row>
    <row r="1224" spans="8:8" s="4" ht="14.25" customFormat="1">
      <c r="A1224" s="1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M1224" s="37"/>
      <c r="O1224" s="2"/>
      <c r="U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</row>
    <row r="1225" spans="8:8" s="4" ht="14.25" customFormat="1">
      <c r="A1225" s="1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M1225" s="37"/>
      <c r="O1225" s="2"/>
      <c r="U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</row>
    <row r="1226" spans="8:8" s="4" ht="14.25" customFormat="1">
      <c r="A1226" s="1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M1226" s="37"/>
      <c r="O1226" s="2"/>
      <c r="U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</row>
    <row r="1227" spans="8:8" s="4" ht="14.25" customFormat="1">
      <c r="A1227" s="1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M1227" s="37"/>
      <c r="O1227" s="2"/>
      <c r="U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</row>
    <row r="1228" spans="8:8" s="4" ht="14.25" customFormat="1">
      <c r="A1228" s="1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M1228" s="37"/>
      <c r="O1228" s="2"/>
      <c r="U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</row>
    <row r="1229" spans="8:8" s="4" ht="14.25" customFormat="1">
      <c r="A1229" s="1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M1229" s="37"/>
      <c r="O1229" s="2"/>
      <c r="U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</row>
    <row r="1230" spans="8:8" s="4" ht="14.25" customFormat="1">
      <c r="A1230" s="1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M1230" s="37"/>
      <c r="O1230" s="2"/>
      <c r="U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</row>
    <row r="1231" spans="8:8" s="4" ht="14.25" customFormat="1">
      <c r="A1231" s="1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M1231" s="37"/>
      <c r="O1231" s="2"/>
      <c r="U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</row>
    <row r="1232" spans="8:8" s="4" ht="14.25" customFormat="1">
      <c r="A1232" s="1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M1232" s="37"/>
      <c r="O1232" s="2"/>
      <c r="U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</row>
    <row r="1233" spans="8:8" s="4" ht="14.25" customFormat="1">
      <c r="A1233" s="1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M1233" s="37"/>
      <c r="O1233" s="2"/>
      <c r="U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</row>
    <row r="1234" spans="8:8" s="4" ht="14.25" customFormat="1">
      <c r="A1234" s="1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M1234" s="37"/>
      <c r="O1234" s="2"/>
      <c r="U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</row>
    <row r="1235" spans="8:8" s="4" ht="14.25" customFormat="1">
      <c r="A1235" s="1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M1235" s="37"/>
      <c r="O1235" s="2"/>
      <c r="U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</row>
    <row r="1236" spans="8:8" s="4" ht="14.25" customFormat="1">
      <c r="A1236" s="1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M1236" s="37"/>
      <c r="O1236" s="2"/>
      <c r="U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</row>
    <row r="1237" spans="8:8" s="4" ht="14.25" customFormat="1">
      <c r="A1237" s="1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M1237" s="37"/>
      <c r="O1237" s="2"/>
      <c r="U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</row>
    <row r="1238" spans="8:8" s="4" ht="14.25" customFormat="1">
      <c r="A1238" s="1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M1238" s="37"/>
      <c r="O1238" s="2"/>
      <c r="U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</row>
    <row r="1239" spans="8:8" s="4" ht="14.25" customFormat="1">
      <c r="A1239" s="1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M1239" s="37"/>
      <c r="O1239" s="2"/>
      <c r="U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</row>
    <row r="1240" spans="8:8" s="4" ht="14.25" customFormat="1">
      <c r="A1240" s="1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M1240" s="37"/>
      <c r="O1240" s="2"/>
      <c r="U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</row>
    <row r="1241" spans="8:8" s="4" ht="14.25" customFormat="1">
      <c r="A1241" s="1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M1241" s="37"/>
      <c r="O1241" s="2"/>
      <c r="U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</row>
    <row r="1242" spans="8:8" s="4" ht="14.25" customFormat="1">
      <c r="A1242" s="1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M1242" s="37"/>
      <c r="O1242" s="2"/>
      <c r="U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</row>
    <row r="1243" spans="8:8" s="4" ht="14.25" customFormat="1">
      <c r="A1243" s="1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M1243" s="37"/>
      <c r="O1243" s="2"/>
      <c r="U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</row>
    <row r="1244" spans="8:8" s="4" ht="14.25" customFormat="1">
      <c r="A1244" s="1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M1244" s="37"/>
      <c r="O1244" s="2"/>
      <c r="U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</row>
    <row r="1245" spans="8:8" s="4" ht="14.25" customFormat="1">
      <c r="A1245" s="1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M1245" s="37"/>
      <c r="O1245" s="2"/>
      <c r="U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</row>
    <row r="1246" spans="8:8" s="4" ht="14.25" customFormat="1">
      <c r="A1246" s="1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M1246" s="37"/>
      <c r="O1246" s="2"/>
      <c r="U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</row>
    <row r="1247" spans="8:8" s="4" ht="14.25" customFormat="1">
      <c r="A1247" s="1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M1247" s="37"/>
      <c r="O1247" s="2"/>
      <c r="U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</row>
    <row r="1248" spans="8:8" s="4" ht="14.25" customFormat="1">
      <c r="A1248" s="1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M1248" s="37"/>
      <c r="O1248" s="2"/>
      <c r="U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</row>
    <row r="1249" spans="8:8" s="4" ht="14.25" customFormat="1">
      <c r="A1249" s="1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M1249" s="37"/>
      <c r="O1249" s="2"/>
      <c r="U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</row>
    <row r="1250" spans="8:8" s="4" ht="14.25" customFormat="1">
      <c r="A1250" s="1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M1250" s="37"/>
      <c r="O1250" s="2"/>
      <c r="U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</row>
    <row r="1251" spans="8:8" s="4" ht="14.25" customFormat="1">
      <c r="A1251" s="1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M1251" s="37"/>
      <c r="O1251" s="2"/>
      <c r="U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</row>
    <row r="1252" spans="8:8" s="4" ht="14.25" customFormat="1">
      <c r="A1252" s="1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M1252" s="37"/>
      <c r="O1252" s="2"/>
      <c r="U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</row>
    <row r="1253" spans="8:8" s="4" ht="14.25" customFormat="1">
      <c r="A1253" s="1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M1253" s="37"/>
      <c r="O1253" s="2"/>
      <c r="U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</row>
    <row r="1254" spans="8:8" s="4" ht="14.25" customFormat="1">
      <c r="A1254" s="1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M1254" s="37"/>
      <c r="O1254" s="2"/>
      <c r="U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</row>
    <row r="1255" spans="8:8" s="4" ht="14.25" customFormat="1">
      <c r="A1255" s="1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M1255" s="37"/>
      <c r="O1255" s="2"/>
      <c r="U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</row>
    <row r="1256" spans="8:8" s="4" ht="14.25" customFormat="1">
      <c r="A1256" s="1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M1256" s="37"/>
      <c r="O1256" s="2"/>
      <c r="U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</row>
    <row r="1257" spans="8:8" s="4" ht="14.25" customFormat="1">
      <c r="A1257" s="1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M1257" s="37"/>
      <c r="O1257" s="2"/>
      <c r="U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</row>
    <row r="1258" spans="8:8" s="4" ht="14.25" customFormat="1">
      <c r="A1258" s="1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M1258" s="37"/>
      <c r="O1258" s="2"/>
      <c r="U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</row>
    <row r="1259" spans="8:8" s="4" ht="14.25" customFormat="1">
      <c r="A1259" s="1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M1259" s="37"/>
      <c r="O1259" s="2"/>
      <c r="U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</row>
    <row r="1260" spans="8:8" s="4" ht="14.25" customFormat="1">
      <c r="A1260" s="1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M1260" s="37"/>
      <c r="O1260" s="2"/>
      <c r="U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</row>
    <row r="1261" spans="8:8" s="4" ht="14.25" customFormat="1">
      <c r="A1261" s="1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M1261" s="37"/>
      <c r="O1261" s="2"/>
      <c r="U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</row>
    <row r="1262" spans="8:8" s="4" ht="14.25" customFormat="1">
      <c r="A1262" s="1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M1262" s="37"/>
      <c r="O1262" s="2"/>
      <c r="U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</row>
    <row r="1263" spans="8:8" s="4" ht="14.25" customFormat="1">
      <c r="A1263" s="1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M1263" s="37"/>
      <c r="O1263" s="2"/>
      <c r="U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</row>
    <row r="1264" spans="8:8" s="4" ht="14.25" customFormat="1">
      <c r="A1264" s="1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M1264" s="37"/>
      <c r="O1264" s="2"/>
      <c r="U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</row>
    <row r="1265" spans="8:8" s="4" ht="14.25" customFormat="1">
      <c r="A1265" s="1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M1265" s="37"/>
      <c r="O1265" s="2"/>
      <c r="U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</row>
    <row r="1266" spans="8:8" s="4" ht="14.25" customFormat="1">
      <c r="A1266" s="1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M1266" s="37"/>
      <c r="O1266" s="2"/>
      <c r="U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</row>
    <row r="1267" spans="8:8" s="4" ht="14.25" customFormat="1">
      <c r="A1267" s="1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M1267" s="37"/>
      <c r="O1267" s="2"/>
      <c r="U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</row>
    <row r="1268" spans="8:8" s="4" ht="14.25" customFormat="1">
      <c r="A1268" s="1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M1268" s="37"/>
      <c r="O1268" s="2"/>
      <c r="U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</row>
    <row r="1269" spans="8:8" s="4" ht="14.25" customFormat="1">
      <c r="A1269" s="1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M1269" s="37"/>
      <c r="O1269" s="2"/>
      <c r="U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</row>
    <row r="1270" spans="8:8" s="4" ht="14.25" customFormat="1">
      <c r="A1270" s="1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M1270" s="37"/>
      <c r="O1270" s="2"/>
      <c r="U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</row>
    <row r="1271" spans="8:8" s="4" ht="14.25" customFormat="1">
      <c r="A1271" s="1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M1271" s="37"/>
      <c r="O1271" s="2"/>
      <c r="U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</row>
    <row r="1272" spans="8:8" s="4" ht="14.25" customFormat="1">
      <c r="A1272" s="1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M1272" s="37"/>
      <c r="O1272" s="2"/>
      <c r="U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</row>
    <row r="1273" spans="8:8" s="4" ht="14.25" customFormat="1">
      <c r="A1273" s="1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M1273" s="37"/>
      <c r="O1273" s="2"/>
      <c r="U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</row>
    <row r="1274" spans="8:8" s="4" ht="14.25" customFormat="1">
      <c r="A1274" s="1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M1274" s="37"/>
      <c r="O1274" s="2"/>
      <c r="U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</row>
    <row r="1275" spans="8:8" s="4" ht="14.25" customFormat="1">
      <c r="A1275" s="1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M1275" s="37"/>
      <c r="O1275" s="2"/>
      <c r="U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</row>
    <row r="1276" spans="8:8" s="4" ht="14.25" customFormat="1">
      <c r="A1276" s="1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M1276" s="37"/>
      <c r="O1276" s="2"/>
      <c r="U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</row>
    <row r="1277" spans="8:8" s="4" ht="14.25" customFormat="1">
      <c r="A1277" s="1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M1277" s="37"/>
      <c r="O1277" s="2"/>
      <c r="U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</row>
    <row r="1278" spans="8:8" s="4" ht="14.25" customFormat="1">
      <c r="A1278" s="1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M1278" s="37"/>
      <c r="O1278" s="2"/>
      <c r="U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</row>
    <row r="1279" spans="8:8" s="4" ht="14.25" customFormat="1">
      <c r="A1279" s="1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M1279" s="37"/>
      <c r="O1279" s="2"/>
      <c r="U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</row>
    <row r="1280" spans="8:8" s="4" ht="14.25" customFormat="1">
      <c r="A1280" s="1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M1280" s="37"/>
      <c r="O1280" s="2"/>
      <c r="U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</row>
    <row r="1281" spans="8:8" s="4" ht="14.25" customFormat="1">
      <c r="A1281" s="1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M1281" s="37"/>
      <c r="O1281" s="2"/>
      <c r="U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</row>
    <row r="1282" spans="8:8" s="4" ht="14.25" customFormat="1">
      <c r="A1282" s="1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M1282" s="37"/>
      <c r="O1282" s="2"/>
      <c r="U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</row>
    <row r="1283" spans="8:8" s="4" ht="14.25" customFormat="1">
      <c r="A1283" s="1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M1283" s="37"/>
      <c r="O1283" s="2"/>
      <c r="U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</row>
    <row r="1284" spans="8:8" s="4" ht="14.25" customFormat="1">
      <c r="A1284" s="1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M1284" s="37"/>
      <c r="O1284" s="2"/>
      <c r="U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</row>
    <row r="1285" spans="8:8" s="4" ht="14.25" customFormat="1">
      <c r="A1285" s="1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M1285" s="37"/>
      <c r="O1285" s="2"/>
      <c r="U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</row>
    <row r="1286" spans="8:8" s="4" ht="14.25" customFormat="1">
      <c r="A1286" s="1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M1286" s="37"/>
      <c r="O1286" s="2"/>
      <c r="U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</row>
    <row r="1287" spans="8:8" s="4" ht="14.25" customFormat="1">
      <c r="A1287" s="1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M1287" s="37"/>
      <c r="O1287" s="2"/>
      <c r="U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</row>
    <row r="1288" spans="8:8" s="4" ht="14.25" customFormat="1">
      <c r="A1288" s="1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M1288" s="37"/>
      <c r="O1288" s="2"/>
      <c r="U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</row>
    <row r="1289" spans="8:8" s="4" ht="14.25" customFormat="1">
      <c r="A1289" s="1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M1289" s="37"/>
      <c r="O1289" s="2"/>
      <c r="U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</row>
    <row r="1290" spans="8:8" s="4" ht="14.25" customFormat="1">
      <c r="A1290" s="1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M1290" s="37"/>
      <c r="O1290" s="2"/>
      <c r="U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</row>
    <row r="1291" spans="8:8" s="4" ht="14.25" customFormat="1">
      <c r="A1291" s="1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M1291" s="37"/>
      <c r="O1291" s="2"/>
      <c r="U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</row>
    <row r="1292" spans="8:8" s="4" ht="14.25" customFormat="1">
      <c r="A1292" s="1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M1292" s="37"/>
      <c r="O1292" s="2"/>
      <c r="U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</row>
    <row r="1293" spans="8:8" s="4" ht="14.25" customFormat="1">
      <c r="A1293" s="1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M1293" s="37"/>
      <c r="O1293" s="2"/>
      <c r="U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</row>
    <row r="1294" spans="8:8" s="4" ht="14.25" customFormat="1">
      <c r="A1294" s="1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M1294" s="37"/>
      <c r="O1294" s="2"/>
      <c r="U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</row>
    <row r="1295" spans="8:8" s="4" ht="14.25" customFormat="1">
      <c r="A1295" s="1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M1295" s="37"/>
      <c r="O1295" s="2"/>
      <c r="U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</row>
    <row r="1296" spans="8:8" s="4" ht="14.25" customFormat="1">
      <c r="A1296" s="1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M1296" s="37"/>
      <c r="O1296" s="2"/>
      <c r="U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</row>
    <row r="1297" spans="8:8" s="4" ht="14.25" customFormat="1">
      <c r="A1297" s="1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M1297" s="37"/>
      <c r="O1297" s="2"/>
      <c r="U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</row>
    <row r="1298" spans="8:8" s="4" ht="14.25" customFormat="1">
      <c r="A1298" s="1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M1298" s="37"/>
      <c r="O1298" s="2"/>
      <c r="U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</row>
    <row r="1299" spans="8:8" s="4" ht="14.25" customFormat="1">
      <c r="A1299" s="1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M1299" s="37"/>
      <c r="O1299" s="2"/>
      <c r="U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</row>
    <row r="1300" spans="8:8" s="4" ht="14.25" customFormat="1">
      <c r="A1300" s="1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M1300" s="37"/>
      <c r="O1300" s="2"/>
      <c r="U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</row>
    <row r="1301" spans="8:8" s="4" ht="14.25" customFormat="1">
      <c r="A1301" s="1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M1301" s="37"/>
      <c r="O1301" s="2"/>
      <c r="U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</row>
    <row r="1302" spans="8:8" s="4" ht="14.25" customFormat="1">
      <c r="A1302" s="1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M1302" s="37"/>
      <c r="O1302" s="2"/>
      <c r="U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</row>
    <row r="1303" spans="8:8" s="4" ht="14.25" customFormat="1">
      <c r="A1303" s="1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M1303" s="37"/>
      <c r="O1303" s="2"/>
      <c r="U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</row>
    <row r="1304" spans="8:8" s="4" ht="14.25" customFormat="1">
      <c r="A1304" s="1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M1304" s="37"/>
      <c r="O1304" s="2"/>
      <c r="U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</row>
    <row r="1305" spans="8:8" s="4" ht="14.25" customFormat="1">
      <c r="A1305" s="1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M1305" s="37"/>
      <c r="O1305" s="2"/>
      <c r="U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</row>
    <row r="1306" spans="8:8" s="4" ht="14.25" customFormat="1">
      <c r="A1306" s="1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M1306" s="37"/>
      <c r="O1306" s="2"/>
      <c r="U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</row>
    <row r="1307" spans="8:8" s="4" ht="14.25" customFormat="1">
      <c r="A1307" s="1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M1307" s="37"/>
      <c r="O1307" s="2"/>
      <c r="U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</row>
    <row r="1308" spans="8:8" s="4" ht="14.25" customFormat="1">
      <c r="A1308" s="1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M1308" s="37"/>
      <c r="O1308" s="2"/>
      <c r="U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</row>
    <row r="1309" spans="8:8" s="4" ht="14.25" customFormat="1">
      <c r="A1309" s="1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M1309" s="37"/>
      <c r="O1309" s="2"/>
      <c r="U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</row>
    <row r="1310" spans="8:8" s="4" ht="14.25" customFormat="1">
      <c r="A1310" s="1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M1310" s="37"/>
      <c r="O1310" s="2"/>
      <c r="U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</row>
    <row r="1311" spans="8:8" s="4" ht="14.25" customFormat="1">
      <c r="A1311" s="1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M1311" s="37"/>
      <c r="O1311" s="2"/>
      <c r="U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</row>
    <row r="1312" spans="8:8" s="4" ht="14.25" customFormat="1">
      <c r="A1312" s="1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M1312" s="37"/>
      <c r="O1312" s="2"/>
      <c r="U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</row>
    <row r="1313" spans="8:8" s="4" ht="14.25" customFormat="1">
      <c r="A1313" s="1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M1313" s="37"/>
      <c r="O1313" s="2"/>
      <c r="U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</row>
    <row r="1314" spans="8:8" s="4" ht="14.25" customFormat="1">
      <c r="A1314" s="1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M1314" s="37"/>
      <c r="O1314" s="2"/>
      <c r="U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</row>
    <row r="1315" spans="8:8" s="4" ht="14.25" customFormat="1">
      <c r="A1315" s="1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M1315" s="37"/>
      <c r="O1315" s="2"/>
      <c r="U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</row>
    <row r="1316" spans="8:8" s="4" ht="14.25" customFormat="1">
      <c r="A1316" s="1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M1316" s="37"/>
      <c r="O1316" s="2"/>
      <c r="U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</row>
    <row r="1317" spans="8:8" s="4" ht="14.25" customFormat="1">
      <c r="A1317" s="1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M1317" s="37"/>
      <c r="O1317" s="2"/>
      <c r="U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</row>
    <row r="1318" spans="8:8" s="4" ht="14.25" customFormat="1">
      <c r="A1318" s="1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M1318" s="37"/>
      <c r="O1318" s="2"/>
      <c r="U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</row>
    <row r="1319" spans="8:8" s="4" ht="14.25" customFormat="1">
      <c r="A1319" s="1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M1319" s="37"/>
      <c r="O1319" s="2"/>
      <c r="U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</row>
    <row r="1320" spans="8:8" s="4" ht="14.25" customFormat="1">
      <c r="A1320" s="1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M1320" s="37"/>
      <c r="O1320" s="2"/>
      <c r="U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</row>
    <row r="1321" spans="8:8" s="4" ht="14.25" customFormat="1">
      <c r="A1321" s="1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M1321" s="37"/>
      <c r="O1321" s="2"/>
      <c r="U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</row>
    <row r="1322" spans="8:8" s="4" ht="14.25" customFormat="1">
      <c r="A1322" s="1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M1322" s="37"/>
      <c r="O1322" s="2"/>
      <c r="U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</row>
    <row r="1323" spans="8:8" s="4" ht="14.25" customFormat="1">
      <c r="A1323" s="1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M1323" s="37"/>
      <c r="O1323" s="2"/>
      <c r="U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</row>
    <row r="1324" spans="8:8" s="4" ht="14.25" customFormat="1">
      <c r="A1324" s="1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M1324" s="37"/>
      <c r="O1324" s="2"/>
      <c r="U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</row>
    <row r="1325" spans="8:8" s="4" ht="14.25" customFormat="1">
      <c r="A1325" s="1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M1325" s="37"/>
      <c r="O1325" s="2"/>
      <c r="U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</row>
    <row r="1326" spans="8:8" s="4" ht="14.25" customFormat="1">
      <c r="A1326" s="1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M1326" s="37"/>
      <c r="O1326" s="2"/>
      <c r="U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</row>
    <row r="1327" spans="8:8" s="4" ht="14.25" customFormat="1">
      <c r="A1327" s="1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M1327" s="37"/>
      <c r="O1327" s="2"/>
      <c r="U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</row>
    <row r="1328" spans="8:8" s="4" ht="14.25" customFormat="1">
      <c r="A1328" s="1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M1328" s="37"/>
      <c r="O1328" s="2"/>
      <c r="U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</row>
    <row r="1329" spans="8:8" s="4" ht="14.25" customFormat="1">
      <c r="A1329" s="1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M1329" s="37"/>
      <c r="O1329" s="2"/>
      <c r="U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</row>
    <row r="1330" spans="8:8" s="4" ht="14.25" customFormat="1">
      <c r="A1330" s="1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M1330" s="37"/>
      <c r="O1330" s="2"/>
      <c r="U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</row>
    <row r="1331" spans="8:8" s="4" ht="14.25" customFormat="1">
      <c r="A1331" s="1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M1331" s="37"/>
      <c r="O1331" s="2"/>
      <c r="U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</row>
    <row r="1332" spans="8:8" s="4" ht="14.25" customFormat="1">
      <c r="A1332" s="1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M1332" s="37"/>
      <c r="O1332" s="2"/>
      <c r="U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</row>
    <row r="1333" spans="8:8" s="4" ht="14.25" customFormat="1">
      <c r="A1333" s="1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M1333" s="37"/>
      <c r="O1333" s="2"/>
      <c r="U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</row>
    <row r="1334" spans="8:8" s="4" ht="14.25" customFormat="1">
      <c r="A1334" s="1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M1334" s="37"/>
      <c r="O1334" s="2"/>
      <c r="U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</row>
    <row r="1335" spans="8:8" s="4" ht="14.25" customFormat="1">
      <c r="A1335" s="1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M1335" s="37"/>
      <c r="O1335" s="2"/>
      <c r="U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</row>
    <row r="1336" spans="8:8" s="4" ht="14.25" customFormat="1">
      <c r="A1336" s="1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M1336" s="37"/>
      <c r="O1336" s="2"/>
      <c r="U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</row>
    <row r="1337" spans="8:8" s="4" ht="14.25" customFormat="1">
      <c r="A1337" s="1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M1337" s="37"/>
      <c r="O1337" s="2"/>
      <c r="U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</row>
    <row r="1338" spans="8:8" s="4" ht="14.25" customFormat="1">
      <c r="A1338" s="1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M1338" s="37"/>
      <c r="O1338" s="2"/>
      <c r="U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</row>
    <row r="1339" spans="8:8" s="4" ht="14.25" customFormat="1">
      <c r="A1339" s="1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M1339" s="37"/>
      <c r="O1339" s="2"/>
      <c r="U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</row>
    <row r="1340" spans="8:8" s="4" ht="14.25" customFormat="1">
      <c r="A1340" s="1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M1340" s="37"/>
      <c r="O1340" s="2"/>
      <c r="U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</row>
    <row r="1341" spans="8:8" s="4" ht="14.25" customFormat="1">
      <c r="A1341" s="1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M1341" s="37"/>
      <c r="O1341" s="2"/>
      <c r="U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</row>
    <row r="1342" spans="8:8" s="4" ht="14.25" customFormat="1">
      <c r="A1342" s="1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M1342" s="37"/>
      <c r="O1342" s="2"/>
      <c r="U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</row>
    <row r="1343" spans="8:8" s="4" ht="14.25" customFormat="1">
      <c r="A1343" s="1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M1343" s="37"/>
      <c r="O1343" s="2"/>
      <c r="U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</row>
    <row r="1344" spans="8:8" s="4" ht="14.25" customFormat="1">
      <c r="A1344" s="1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M1344" s="37"/>
      <c r="O1344" s="2"/>
      <c r="U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</row>
    <row r="1345" spans="8:8" s="4" ht="14.25" customFormat="1">
      <c r="A1345" s="1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M1345" s="37"/>
      <c r="O1345" s="2"/>
      <c r="U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</row>
    <row r="1346" spans="8:8" s="4" ht="14.25" customFormat="1">
      <c r="A1346" s="1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M1346" s="37"/>
      <c r="O1346" s="2"/>
      <c r="U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</row>
    <row r="1347" spans="8:8" s="4" ht="14.25" customFormat="1">
      <c r="A1347" s="1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M1347" s="37"/>
      <c r="O1347" s="2"/>
      <c r="U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</row>
    <row r="1348" spans="8:8" s="4" ht="14.25" customFormat="1">
      <c r="A1348" s="1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M1348" s="37"/>
      <c r="O1348" s="2"/>
      <c r="U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</row>
    <row r="1349" spans="8:8" s="4" ht="14.25" customFormat="1">
      <c r="A1349" s="1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M1349" s="37"/>
      <c r="O1349" s="2"/>
      <c r="U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</row>
    <row r="1350" spans="8:8" s="4" ht="14.25" customFormat="1">
      <c r="A1350" s="1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M1350" s="37"/>
      <c r="O1350" s="2"/>
      <c r="U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</row>
    <row r="1351" spans="8:8" s="4" ht="14.25" customFormat="1">
      <c r="A1351" s="1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M1351" s="37"/>
      <c r="O1351" s="2"/>
      <c r="U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</row>
    <row r="1352" spans="8:8" s="4" ht="14.25" customFormat="1">
      <c r="A1352" s="1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M1352" s="37"/>
      <c r="O1352" s="2"/>
      <c r="U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</row>
    <row r="1353" spans="8:8" s="4" ht="14.25" customFormat="1">
      <c r="A1353" s="1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M1353" s="37"/>
      <c r="O1353" s="2"/>
      <c r="U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</row>
    <row r="1354" spans="8:8" s="4" ht="14.25" customFormat="1">
      <c r="A1354" s="1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M1354" s="37"/>
      <c r="O1354" s="2"/>
      <c r="U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</row>
    <row r="1355" spans="8:8" s="4" ht="14.25" customFormat="1">
      <c r="A1355" s="1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M1355" s="37"/>
      <c r="O1355" s="2"/>
      <c r="U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</row>
    <row r="1356" spans="8:8" s="4" ht="14.25" customFormat="1">
      <c r="A1356" s="1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M1356" s="37"/>
      <c r="O1356" s="2"/>
      <c r="U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</row>
    <row r="1357" spans="8:8" s="4" ht="14.25" customFormat="1">
      <c r="A1357" s="1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M1357" s="37"/>
      <c r="O1357" s="2"/>
      <c r="U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</row>
    <row r="1358" spans="8:8" s="4" ht="14.25" customFormat="1">
      <c r="A1358" s="1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M1358" s="37"/>
      <c r="O1358" s="2"/>
      <c r="U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</row>
    <row r="1359" spans="8:8" s="4" ht="14.25" customFormat="1">
      <c r="A1359" s="1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M1359" s="37"/>
      <c r="O1359" s="2"/>
      <c r="U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</row>
    <row r="1360" spans="8:8" s="4" ht="14.25" customFormat="1">
      <c r="A1360" s="1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M1360" s="37"/>
      <c r="O1360" s="2"/>
      <c r="U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</row>
    <row r="1361" spans="8:8" s="4" ht="14.25" customFormat="1">
      <c r="A1361" s="1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M1361" s="37"/>
      <c r="O1361" s="2"/>
      <c r="U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</row>
    <row r="1362" spans="8:8" s="4" ht="14.25" customFormat="1">
      <c r="A1362" s="1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M1362" s="37"/>
      <c r="O1362" s="2"/>
      <c r="U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</row>
    <row r="1363" spans="8:8" s="4" ht="14.25" customFormat="1">
      <c r="A1363" s="1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M1363" s="37"/>
      <c r="O1363" s="2"/>
      <c r="U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</row>
    <row r="1364" spans="8:8" s="4" ht="14.25" customFormat="1">
      <c r="A1364" s="1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M1364" s="37"/>
      <c r="O1364" s="2"/>
      <c r="U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</row>
    <row r="1365" spans="8:8" s="4" ht="14.25" customFormat="1">
      <c r="A1365" s="1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M1365" s="37"/>
      <c r="O1365" s="2"/>
      <c r="U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</row>
    <row r="1366" spans="8:8" s="4" ht="14.25" customFormat="1">
      <c r="A1366" s="1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M1366" s="37"/>
      <c r="O1366" s="2"/>
      <c r="U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</row>
    <row r="1367" spans="8:8" s="4" ht="14.25" customFormat="1">
      <c r="A1367" s="1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M1367" s="37"/>
      <c r="O1367" s="2"/>
      <c r="U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</row>
    <row r="1368" spans="8:8" s="4" ht="14.25" customFormat="1">
      <c r="A1368" s="1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M1368" s="37"/>
      <c r="O1368" s="2"/>
      <c r="U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</row>
    <row r="1369" spans="8:8" s="4" ht="14.25" customFormat="1">
      <c r="A1369" s="1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M1369" s="37"/>
      <c r="O1369" s="2"/>
      <c r="U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</row>
    <row r="1370" spans="8:8" s="4" ht="14.25" customFormat="1">
      <c r="A1370" s="1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M1370" s="37"/>
      <c r="O1370" s="2"/>
      <c r="U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</row>
    <row r="1371" spans="8:8" s="4" ht="14.25" customFormat="1">
      <c r="A1371" s="1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M1371" s="37"/>
      <c r="O1371" s="2"/>
      <c r="U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</row>
    <row r="1372" spans="8:8" s="4" ht="14.25" customFormat="1">
      <c r="A1372" s="1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M1372" s="37"/>
      <c r="O1372" s="2"/>
      <c r="U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</row>
    <row r="1373" spans="8:8" s="4" ht="14.25" customFormat="1">
      <c r="A1373" s="1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M1373" s="37"/>
      <c r="O1373" s="2"/>
      <c r="U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</row>
    <row r="1374" spans="8:8" s="4" ht="14.25" customFormat="1">
      <c r="A1374" s="1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M1374" s="37"/>
      <c r="O1374" s="2"/>
      <c r="U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</row>
    <row r="1375" spans="8:8" s="4" ht="14.25" customFormat="1">
      <c r="A1375" s="1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M1375" s="37"/>
      <c r="O1375" s="2"/>
      <c r="U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</row>
    <row r="1376" spans="8:8" s="4" ht="14.25" customFormat="1">
      <c r="A1376" s="1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M1376" s="37"/>
      <c r="O1376" s="2"/>
      <c r="U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</row>
    <row r="1377" spans="8:8" s="4" ht="14.25" customFormat="1">
      <c r="A1377" s="1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M1377" s="37"/>
      <c r="O1377" s="2"/>
      <c r="U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</row>
    <row r="1378" spans="8:8" s="4" ht="14.25" customFormat="1">
      <c r="A1378" s="1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M1378" s="37"/>
      <c r="O1378" s="2"/>
      <c r="U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</row>
    <row r="1379" spans="8:8" s="4" ht="14.25" customFormat="1">
      <c r="A1379" s="1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M1379" s="37"/>
      <c r="O1379" s="2"/>
      <c r="U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</row>
    <row r="1380" spans="8:8" s="4" ht="14.25" customFormat="1">
      <c r="A1380" s="1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M1380" s="37"/>
      <c r="O1380" s="2"/>
      <c r="U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</row>
    <row r="1381" spans="8:8" s="4" ht="14.25" customFormat="1">
      <c r="A1381" s="1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M1381" s="37"/>
      <c r="O1381" s="2"/>
      <c r="U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</row>
    <row r="1382" spans="8:8" s="4" ht="14.25" customFormat="1">
      <c r="A1382" s="1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M1382" s="37"/>
      <c r="O1382" s="2"/>
      <c r="U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</row>
    <row r="1383" spans="8:8" s="4" ht="14.25" customFormat="1">
      <c r="A1383" s="1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M1383" s="37"/>
      <c r="O1383" s="2"/>
      <c r="U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</row>
    <row r="1384" spans="8:8" s="4" ht="14.25" customFormat="1">
      <c r="A1384" s="1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M1384" s="37"/>
      <c r="O1384" s="2"/>
      <c r="U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</row>
    <row r="1385" spans="8:8" s="4" ht="14.25" customFormat="1">
      <c r="A1385" s="1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M1385" s="37"/>
      <c r="O1385" s="2"/>
      <c r="U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</row>
    <row r="1386" spans="8:8" s="4" ht="14.25" customFormat="1">
      <c r="A1386" s="1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M1386" s="37"/>
      <c r="O1386" s="2"/>
      <c r="U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</row>
    <row r="1387" spans="8:8" s="4" ht="14.25" customFormat="1">
      <c r="A1387" s="1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M1387" s="37"/>
      <c r="O1387" s="2"/>
      <c r="U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</row>
    <row r="1388" spans="8:8" s="4" ht="14.25" customFormat="1">
      <c r="A1388" s="1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M1388" s="37"/>
      <c r="O1388" s="2"/>
      <c r="U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</row>
    <row r="1389" spans="8:8" s="4" ht="14.25" customFormat="1">
      <c r="A1389" s="1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M1389" s="37"/>
      <c r="O1389" s="2"/>
      <c r="U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</row>
    <row r="1390" spans="8:8" s="4" ht="14.25" customFormat="1">
      <c r="A1390" s="1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M1390" s="37"/>
      <c r="O1390" s="2"/>
      <c r="U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</row>
    <row r="1391" spans="8:8" s="4" ht="14.25" customFormat="1">
      <c r="A1391" s="1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M1391" s="37"/>
      <c r="O1391" s="2"/>
      <c r="U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</row>
    <row r="1392" spans="8:8" s="4" ht="14.25" customFormat="1">
      <c r="A1392" s="1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M1392" s="37"/>
      <c r="O1392" s="2"/>
      <c r="U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</row>
    <row r="1393" spans="8:8" s="4" ht="14.25" customFormat="1">
      <c r="A1393" s="1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M1393" s="37"/>
      <c r="O1393" s="2"/>
      <c r="U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</row>
    <row r="1394" spans="8:8" s="4" ht="14.25" customFormat="1">
      <c r="A1394" s="1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M1394" s="37"/>
      <c r="O1394" s="2"/>
      <c r="U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</row>
    <row r="1395" spans="8:8" s="4" ht="14.25" customFormat="1">
      <c r="A1395" s="1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M1395" s="37"/>
      <c r="O1395" s="2"/>
      <c r="U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</row>
    <row r="1396" spans="8:8" s="4" ht="14.25" customFormat="1">
      <c r="A1396" s="1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M1396" s="37"/>
      <c r="O1396" s="2"/>
      <c r="U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</row>
    <row r="1397" spans="8:8" s="4" ht="14.25" customFormat="1">
      <c r="A1397" s="1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M1397" s="37"/>
      <c r="O1397" s="2"/>
      <c r="U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</row>
    <row r="1398" spans="8:8" s="4" ht="14.25" customFormat="1">
      <c r="A1398" s="1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M1398" s="37"/>
      <c r="O1398" s="2"/>
      <c r="U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</row>
    <row r="1399" spans="8:8" s="4" ht="14.25" customFormat="1">
      <c r="A1399" s="1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M1399" s="37"/>
      <c r="O1399" s="2"/>
      <c r="U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</row>
    <row r="1400" spans="8:8" s="4" ht="14.25" customFormat="1">
      <c r="A1400" s="1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M1400" s="37"/>
      <c r="O1400" s="2"/>
      <c r="U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</row>
    <row r="1401" spans="8:8" s="4" ht="14.25" customFormat="1">
      <c r="A1401" s="1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M1401" s="37"/>
      <c r="O1401" s="2"/>
      <c r="U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</row>
    <row r="1402" spans="8:8" s="4" ht="14.25" customFormat="1">
      <c r="A1402" s="1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M1402" s="37"/>
      <c r="O1402" s="2"/>
      <c r="U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</row>
    <row r="1403" spans="8:8" s="4" ht="14.25" customFormat="1">
      <c r="A1403" s="1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M1403" s="37"/>
      <c r="O1403" s="2"/>
      <c r="U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</row>
    <row r="1404" spans="8:8" s="4" ht="14.25" customFormat="1">
      <c r="A1404" s="1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M1404" s="37"/>
      <c r="O1404" s="2"/>
      <c r="U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</row>
    <row r="1405" spans="8:8" s="4" ht="14.25" customFormat="1">
      <c r="A1405" s="1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M1405" s="37"/>
      <c r="O1405" s="2"/>
      <c r="U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</row>
    <row r="1406" spans="8:8" s="4" ht="14.25" customFormat="1">
      <c r="A1406" s="1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M1406" s="37"/>
      <c r="O1406" s="2"/>
      <c r="U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</row>
    <row r="1407" spans="8:8" s="4" ht="14.25" customFormat="1">
      <c r="A1407" s="1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M1407" s="37"/>
      <c r="O1407" s="2"/>
      <c r="U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</row>
    <row r="1408" spans="8:8" s="4" ht="14.25" customFormat="1">
      <c r="A1408" s="1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M1408" s="37"/>
      <c r="O1408" s="2"/>
      <c r="U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</row>
    <row r="1409" spans="8:8" s="4" ht="14.25" customFormat="1">
      <c r="A1409" s="1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M1409" s="37"/>
      <c r="O1409" s="2"/>
      <c r="U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</row>
    <row r="1410" spans="8:8" s="4" ht="14.25" customFormat="1">
      <c r="A1410" s="1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M1410" s="37"/>
      <c r="O1410" s="2"/>
      <c r="U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</row>
    <row r="1411" spans="8:8" s="4" ht="14.25" customFormat="1">
      <c r="A1411" s="1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M1411" s="37"/>
      <c r="O1411" s="2"/>
      <c r="U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</row>
    <row r="1412" spans="8:8" s="4" ht="14.25" customFormat="1">
      <c r="A1412" s="1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M1412" s="37"/>
      <c r="O1412" s="2"/>
      <c r="U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</row>
    <row r="1413" spans="8:8" s="4" ht="14.25" customFormat="1">
      <c r="A1413" s="1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M1413" s="37"/>
      <c r="O1413" s="2"/>
      <c r="U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</row>
    <row r="1414" spans="8:8" s="4" ht="14.25" customFormat="1">
      <c r="A1414" s="1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M1414" s="37"/>
      <c r="O1414" s="2"/>
      <c r="U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</row>
    <row r="1415" spans="8:8" s="4" ht="14.25" customFormat="1">
      <c r="A1415" s="1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M1415" s="37"/>
      <c r="O1415" s="2"/>
      <c r="U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</row>
    <row r="1416" spans="8:8" s="4" ht="14.25" customFormat="1">
      <c r="A1416" s="1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M1416" s="37"/>
      <c r="O1416" s="2"/>
      <c r="U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</row>
    <row r="1417" spans="8:8" s="4" ht="14.25" customFormat="1">
      <c r="A1417" s="1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M1417" s="37"/>
      <c r="O1417" s="2"/>
      <c r="U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</row>
    <row r="1418" spans="8:8" s="4" ht="14.25" customFormat="1">
      <c r="A1418" s="1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M1418" s="37"/>
      <c r="O1418" s="2"/>
      <c r="U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</row>
    <row r="1419" spans="8:8" s="4" ht="14.25" customFormat="1">
      <c r="A1419" s="1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M1419" s="37"/>
      <c r="O1419" s="2"/>
      <c r="U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</row>
    <row r="1420" spans="8:8" s="4" ht="14.25" customFormat="1">
      <c r="A1420" s="1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M1420" s="37"/>
      <c r="O1420" s="2"/>
      <c r="U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</row>
    <row r="1421" spans="8:8" s="4" ht="14.25" customFormat="1">
      <c r="A1421" s="1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M1421" s="37"/>
      <c r="O1421" s="2"/>
      <c r="U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</row>
    <row r="1422" spans="8:8" s="4" ht="14.25" customFormat="1">
      <c r="A1422" s="1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M1422" s="37"/>
      <c r="O1422" s="2"/>
      <c r="U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</row>
    <row r="1423" spans="8:8" s="4" ht="14.25" customFormat="1">
      <c r="A1423" s="1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M1423" s="37"/>
      <c r="O1423" s="2"/>
      <c r="U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</row>
    <row r="1424" spans="8:8" s="4" ht="14.25" customFormat="1">
      <c r="A1424" s="1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M1424" s="37"/>
      <c r="O1424" s="2"/>
      <c r="U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</row>
    <row r="1425" spans="8:8" s="4" ht="14.25" customFormat="1">
      <c r="A1425" s="1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M1425" s="37"/>
      <c r="O1425" s="2"/>
      <c r="U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</row>
    <row r="1426" spans="8:8" s="4" ht="14.25" customFormat="1">
      <c r="A1426" s="1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M1426" s="37"/>
      <c r="O1426" s="2"/>
      <c r="U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</row>
    <row r="1427" spans="8:8" s="4" ht="14.25" customFormat="1">
      <c r="A1427" s="1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M1427" s="37"/>
      <c r="O1427" s="2"/>
      <c r="U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</row>
    <row r="1428" spans="8:8" s="4" ht="14.25" customFormat="1">
      <c r="A1428" s="1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M1428" s="37"/>
      <c r="O1428" s="2"/>
      <c r="U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</row>
    <row r="1429" spans="8:8" s="4" ht="14.25" customFormat="1">
      <c r="A1429" s="1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M1429" s="37"/>
      <c r="O1429" s="2"/>
      <c r="U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</row>
    <row r="1430" spans="8:8" s="4" ht="14.25" customFormat="1">
      <c r="A1430" s="1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M1430" s="37"/>
      <c r="O1430" s="2"/>
      <c r="U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</row>
    <row r="1431" spans="8:8" s="4" ht="14.25" customFormat="1">
      <c r="A1431" s="1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M1431" s="37"/>
      <c r="O1431" s="2"/>
      <c r="U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</row>
    <row r="1432" spans="8:8" s="4" ht="14.25" customFormat="1">
      <c r="A1432" s="1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M1432" s="37"/>
      <c r="O1432" s="2"/>
      <c r="U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</row>
    <row r="1433" spans="8:8" s="4" ht="14.25" customFormat="1">
      <c r="A1433" s="1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M1433" s="37"/>
      <c r="O1433" s="2"/>
      <c r="U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</row>
    <row r="1434" spans="8:8" s="4" ht="14.25" customFormat="1">
      <c r="A1434" s="1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M1434" s="37"/>
      <c r="O1434" s="2"/>
      <c r="U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</row>
    <row r="1435" spans="8:8" s="4" ht="14.25" customFormat="1">
      <c r="A1435" s="1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M1435" s="37"/>
      <c r="O1435" s="2"/>
      <c r="U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</row>
    <row r="1436" spans="8:8" s="4" ht="14.25" customFormat="1">
      <c r="A1436" s="1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M1436" s="37"/>
      <c r="O1436" s="2"/>
      <c r="U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</row>
    <row r="1437" spans="8:8" s="4" ht="14.25" customFormat="1">
      <c r="A1437" s="1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M1437" s="37"/>
      <c r="O1437" s="2"/>
      <c r="U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</row>
    <row r="1438" spans="8:8" s="4" ht="14.25" customFormat="1">
      <c r="A1438" s="1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M1438" s="37"/>
      <c r="O1438" s="2"/>
      <c r="U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</row>
    <row r="1439" spans="8:8" s="4" ht="14.25" customFormat="1">
      <c r="A1439" s="1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M1439" s="37"/>
      <c r="O1439" s="2"/>
      <c r="U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</row>
    <row r="1440" spans="8:8" s="4" ht="14.25" customFormat="1">
      <c r="A1440" s="1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M1440" s="37"/>
      <c r="O1440" s="2"/>
      <c r="U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</row>
    <row r="1441" spans="8:8" s="4" ht="14.25" customFormat="1">
      <c r="A1441" s="1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M1441" s="37"/>
      <c r="O1441" s="2"/>
      <c r="U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</row>
    <row r="1442" spans="8:8" s="4" ht="14.25" customFormat="1">
      <c r="A1442" s="1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M1442" s="37"/>
      <c r="O1442" s="2"/>
      <c r="U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</row>
    <row r="1443" spans="8:8" s="4" ht="14.25" customFormat="1">
      <c r="A1443" s="1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M1443" s="37"/>
      <c r="O1443" s="2"/>
      <c r="U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</row>
    <row r="1444" spans="8:8" s="4" ht="14.25" customFormat="1">
      <c r="A1444" s="1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M1444" s="37"/>
      <c r="O1444" s="2"/>
      <c r="U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</row>
    <row r="1445" spans="8:8" s="4" ht="14.25" customFormat="1">
      <c r="A1445" s="1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M1445" s="37"/>
      <c r="O1445" s="2"/>
      <c r="U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</row>
    <row r="1446" spans="8:8" s="4" ht="14.25" customFormat="1">
      <c r="A1446" s="1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M1446" s="37"/>
      <c r="O1446" s="2"/>
      <c r="U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</row>
    <row r="1447" spans="8:8" s="4" ht="14.25" customFormat="1">
      <c r="A1447" s="1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M1447" s="37"/>
      <c r="O1447" s="2"/>
      <c r="U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</row>
    <row r="1448" spans="8:8" s="4" ht="14.25" customFormat="1">
      <c r="A1448" s="1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M1448" s="37"/>
      <c r="O1448" s="2"/>
      <c r="U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</row>
    <row r="1449" spans="8:8" s="4" ht="14.25" customFormat="1">
      <c r="A1449" s="1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M1449" s="37"/>
      <c r="O1449" s="2"/>
      <c r="U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</row>
    <row r="1450" spans="8:8" s="4" ht="14.25" customFormat="1">
      <c r="A1450" s="1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M1450" s="37"/>
      <c r="O1450" s="2"/>
      <c r="U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</row>
    <row r="1451" spans="8:8" s="4" ht="14.25" customFormat="1">
      <c r="A1451" s="1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M1451" s="37"/>
      <c r="O1451" s="2"/>
      <c r="U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</row>
    <row r="1452" spans="8:8" s="4" ht="14.25" customFormat="1">
      <c r="A1452" s="1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M1452" s="37"/>
      <c r="O1452" s="2"/>
      <c r="U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</row>
    <row r="1453" spans="8:8" s="4" ht="14.25" customFormat="1">
      <c r="A1453" s="1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M1453" s="37"/>
      <c r="O1453" s="2"/>
      <c r="U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</row>
    <row r="1454" spans="8:8" s="4" ht="14.25" customFormat="1">
      <c r="A1454" s="1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M1454" s="37"/>
      <c r="O1454" s="2"/>
      <c r="U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</row>
    <row r="1455" spans="8:8" s="4" ht="14.25" customFormat="1">
      <c r="A1455" s="1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M1455" s="37"/>
      <c r="O1455" s="2"/>
      <c r="U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</row>
    <row r="1456" spans="8:8" s="4" ht="14.25" customFormat="1">
      <c r="A1456" s="1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M1456" s="37"/>
      <c r="O1456" s="2"/>
      <c r="U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</row>
    <row r="1457" spans="8:8" s="4" ht="14.25" customFormat="1">
      <c r="A1457" s="1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M1457" s="37"/>
      <c r="O1457" s="2"/>
      <c r="U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</row>
    <row r="1458" spans="8:8" s="4" ht="14.25" customFormat="1">
      <c r="A1458" s="1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M1458" s="37"/>
      <c r="O1458" s="2"/>
      <c r="U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</row>
    <row r="1459" spans="8:8" s="4" ht="14.25" customFormat="1">
      <c r="A1459" s="1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M1459" s="37"/>
      <c r="O1459" s="2"/>
      <c r="U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</row>
    <row r="1460" spans="8:8" s="4" ht="14.25" customFormat="1">
      <c r="A1460" s="1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M1460" s="37"/>
      <c r="O1460" s="2"/>
      <c r="U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</row>
    <row r="1461" spans="8:8" s="4" ht="14.25" customFormat="1">
      <c r="A1461" s="1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M1461" s="37"/>
      <c r="O1461" s="2"/>
      <c r="U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</row>
    <row r="1462" spans="8:8" s="4" ht="14.25" customFormat="1">
      <c r="A1462" s="1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M1462" s="37"/>
      <c r="O1462" s="2"/>
      <c r="U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</row>
    <row r="1463" spans="8:8" s="4" ht="14.25" customFormat="1">
      <c r="A1463" s="1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M1463" s="37"/>
      <c r="O1463" s="2"/>
      <c r="U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</row>
    <row r="1464" spans="8:8" s="4" ht="14.25" customFormat="1">
      <c r="A1464" s="1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M1464" s="37"/>
      <c r="O1464" s="2"/>
      <c r="U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</row>
    <row r="1465" spans="8:8" s="4" ht="14.25" customFormat="1">
      <c r="A1465" s="1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M1465" s="37"/>
      <c r="O1465" s="2"/>
      <c r="U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</row>
    <row r="1466" spans="8:8" s="4" ht="14.25" customFormat="1">
      <c r="A1466" s="1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M1466" s="37"/>
      <c r="O1466" s="2"/>
      <c r="U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</row>
    <row r="1467" spans="8:8" s="4" ht="14.25" customFormat="1">
      <c r="A1467" s="1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M1467" s="37"/>
      <c r="O1467" s="2"/>
      <c r="U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</row>
    <row r="1468" spans="8:8" s="4" ht="14.25" customFormat="1">
      <c r="A1468" s="1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M1468" s="37"/>
      <c r="O1468" s="2"/>
      <c r="U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</row>
    <row r="1469" spans="8:8" s="4" ht="14.25" customFormat="1">
      <c r="A1469" s="1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M1469" s="37"/>
      <c r="O1469" s="2"/>
      <c r="U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</row>
    <row r="1470" spans="8:8" s="4" ht="14.25" customFormat="1">
      <c r="A1470" s="1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M1470" s="37"/>
      <c r="O1470" s="2"/>
      <c r="U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</row>
    <row r="1471" spans="8:8" s="4" ht="14.25" customFormat="1">
      <c r="A1471" s="1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M1471" s="37"/>
      <c r="O1471" s="2"/>
      <c r="U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</row>
    <row r="1472" spans="8:8" s="4" ht="14.25" customFormat="1">
      <c r="A1472" s="1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M1472" s="37"/>
      <c r="O1472" s="2"/>
      <c r="U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</row>
    <row r="1473" spans="8:8" s="4" ht="14.25" customFormat="1">
      <c r="A1473" s="1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M1473" s="37"/>
      <c r="O1473" s="2"/>
      <c r="U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</row>
    <row r="1474" spans="8:8" s="4" ht="14.25" customFormat="1">
      <c r="A1474" s="1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M1474" s="37"/>
      <c r="O1474" s="2"/>
      <c r="U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</row>
    <row r="1475" spans="8:8" s="4" ht="14.25" customFormat="1">
      <c r="A1475" s="1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M1475" s="37"/>
      <c r="O1475" s="2"/>
      <c r="U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</row>
    <row r="1476" spans="8:8" s="4" ht="14.25" customFormat="1">
      <c r="A1476" s="1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M1476" s="37"/>
      <c r="O1476" s="2"/>
      <c r="U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</row>
    <row r="1477" spans="8:8" s="4" ht="14.25" customFormat="1">
      <c r="A1477" s="1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M1477" s="37"/>
      <c r="O1477" s="2"/>
      <c r="U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</row>
    <row r="1478" spans="8:8" s="4" ht="14.25" customFormat="1">
      <c r="A1478" s="1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M1478" s="37"/>
      <c r="O1478" s="2"/>
      <c r="U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</row>
    <row r="1479" spans="8:8" s="4" ht="14.25" customFormat="1">
      <c r="A1479" s="1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M1479" s="37"/>
      <c r="O1479" s="2"/>
      <c r="U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</row>
    <row r="1480" spans="8:8" s="4" ht="14.25" customFormat="1">
      <c r="A1480" s="1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M1480" s="37"/>
      <c r="O1480" s="2"/>
      <c r="U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</row>
    <row r="1481" spans="8:8" s="4" ht="14.25" customFormat="1">
      <c r="A1481" s="1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M1481" s="37"/>
      <c r="O1481" s="2"/>
      <c r="U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</row>
    <row r="1482" spans="8:8" s="4" ht="14.25" customFormat="1">
      <c r="A1482" s="1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M1482" s="37"/>
      <c r="O1482" s="2"/>
      <c r="U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</row>
    <row r="1483" spans="8:8" s="4" ht="14.25" customFormat="1">
      <c r="A1483" s="1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M1483" s="37"/>
      <c r="O1483" s="2"/>
      <c r="U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</row>
    <row r="1484" spans="8:8" s="4" ht="14.25" customFormat="1">
      <c r="A1484" s="1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M1484" s="37"/>
      <c r="O1484" s="2"/>
      <c r="U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</row>
    <row r="1485" spans="8:8" s="4" ht="14.25" customFormat="1">
      <c r="A1485" s="1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M1485" s="37"/>
      <c r="O1485" s="2"/>
      <c r="U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</row>
    <row r="1486" spans="8:8" s="4" ht="14.25" customFormat="1">
      <c r="A1486" s="1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M1486" s="37"/>
      <c r="O1486" s="2"/>
      <c r="U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</row>
    <row r="1487" spans="8:8" s="4" ht="14.25" customFormat="1">
      <c r="A1487" s="1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M1487" s="37"/>
      <c r="O1487" s="2"/>
      <c r="U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</row>
    <row r="1488" spans="8:8" s="4" ht="14.25" customFormat="1">
      <c r="A1488" s="1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M1488" s="37"/>
      <c r="O1488" s="2"/>
      <c r="U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</row>
    <row r="1489" spans="8:8" s="4" ht="14.25" customFormat="1">
      <c r="A1489" s="1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M1489" s="37"/>
      <c r="O1489" s="2"/>
      <c r="U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</row>
    <row r="1490" spans="8:8" s="4" ht="14.25" customFormat="1">
      <c r="A1490" s="1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M1490" s="37"/>
      <c r="O1490" s="2"/>
      <c r="U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</row>
    <row r="1491" spans="8:8" s="4" ht="14.25" customFormat="1">
      <c r="A1491" s="1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M1491" s="37"/>
      <c r="O1491" s="2"/>
      <c r="U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</row>
    <row r="1492" spans="8:8" s="4" ht="14.25" customFormat="1">
      <c r="A1492" s="1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M1492" s="37"/>
      <c r="O1492" s="2"/>
      <c r="U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</row>
    <row r="1493" spans="8:8" s="4" ht="14.25" customFormat="1">
      <c r="A1493" s="1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M1493" s="37"/>
      <c r="O1493" s="2"/>
      <c r="U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</row>
    <row r="1494" spans="8:8" s="4" ht="14.25" customFormat="1">
      <c r="A1494" s="1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M1494" s="37"/>
      <c r="O1494" s="2"/>
      <c r="U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</row>
    <row r="1495" spans="8:8" s="4" ht="14.25" customFormat="1">
      <c r="A1495" s="1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M1495" s="37"/>
      <c r="O1495" s="2"/>
      <c r="U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</row>
    <row r="1496" spans="8:8" s="4" ht="14.25" customFormat="1">
      <c r="A1496" s="1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M1496" s="37"/>
      <c r="O1496" s="2"/>
      <c r="U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</row>
    <row r="1497" spans="8:8" s="4" ht="14.25" customFormat="1">
      <c r="A1497" s="1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M1497" s="37"/>
      <c r="O1497" s="2"/>
      <c r="U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</row>
    <row r="1498" spans="8:8" s="4" ht="14.25" customFormat="1">
      <c r="A1498" s="1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M1498" s="37"/>
      <c r="O1498" s="2"/>
      <c r="U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</row>
    <row r="1499" spans="8:8" s="4" ht="14.25" customFormat="1">
      <c r="A1499" s="1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M1499" s="37"/>
      <c r="O1499" s="2"/>
      <c r="U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</row>
    <row r="1500" spans="8:8" s="4" ht="14.25" customFormat="1">
      <c r="A1500" s="1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M1500" s="37"/>
      <c r="O1500" s="2"/>
      <c r="U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</row>
    <row r="1501" spans="8:8" s="4" ht="14.25" customFormat="1">
      <c r="A1501" s="1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M1501" s="37"/>
      <c r="O1501" s="2"/>
      <c r="U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</row>
    <row r="1502" spans="8:8" s="4" ht="14.25" customFormat="1">
      <c r="A1502" s="1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M1502" s="37"/>
      <c r="O1502" s="2"/>
      <c r="U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</row>
    <row r="1503" spans="8:8" s="4" ht="14.25" customFormat="1">
      <c r="A1503" s="1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M1503" s="37"/>
      <c r="O1503" s="2"/>
      <c r="U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</row>
    <row r="1504" spans="8:8" s="4" ht="14.25" customFormat="1">
      <c r="A1504" s="1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M1504" s="37"/>
      <c r="O1504" s="2"/>
      <c r="U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</row>
    <row r="1505" spans="8:8" s="4" ht="14.25" customFormat="1">
      <c r="A1505" s="1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M1505" s="37"/>
      <c r="O1505" s="2"/>
      <c r="U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</row>
    <row r="1506" spans="8:8" s="4" ht="14.25" customFormat="1">
      <c r="A1506" s="1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M1506" s="37"/>
      <c r="O1506" s="2"/>
      <c r="U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</row>
    <row r="1507" spans="8:8" s="4" ht="14.25" customFormat="1">
      <c r="A1507" s="1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M1507" s="37"/>
      <c r="O1507" s="2"/>
      <c r="U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</row>
    <row r="1508" spans="8:8" s="4" ht="14.25" customFormat="1">
      <c r="A1508" s="1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M1508" s="37"/>
      <c r="O1508" s="2"/>
      <c r="U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</row>
    <row r="1509" spans="8:8" s="4" ht="14.25" customFormat="1">
      <c r="A1509" s="1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M1509" s="37"/>
      <c r="O1509" s="2"/>
      <c r="U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</row>
    <row r="1510" spans="8:8" s="4" ht="14.25" customFormat="1">
      <c r="A1510" s="1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M1510" s="37"/>
      <c r="O1510" s="2"/>
      <c r="U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</row>
    <row r="1511" spans="8:8" s="4" ht="14.25" customFormat="1">
      <c r="A1511" s="1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M1511" s="37"/>
      <c r="O1511" s="2"/>
      <c r="U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</row>
    <row r="1512" spans="8:8" s="4" ht="14.25" customFormat="1">
      <c r="A1512" s="1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M1512" s="37"/>
      <c r="O1512" s="2"/>
      <c r="U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</row>
    <row r="1513" spans="8:8" s="4" ht="14.25" customFormat="1">
      <c r="A1513" s="1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M1513" s="37"/>
      <c r="O1513" s="2"/>
      <c r="U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</row>
    <row r="1514" spans="8:8" s="4" ht="14.25" customFormat="1">
      <c r="A1514" s="1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M1514" s="37"/>
      <c r="O1514" s="2"/>
      <c r="U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</row>
    <row r="1515" spans="8:8" s="4" ht="14.25" customFormat="1">
      <c r="A1515" s="1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M1515" s="37"/>
      <c r="O1515" s="2"/>
      <c r="U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</row>
    <row r="1516" spans="8:8" s="4" ht="14.25" customFormat="1">
      <c r="A1516" s="1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M1516" s="37"/>
      <c r="O1516" s="2"/>
      <c r="U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</row>
    <row r="1517" spans="8:8" s="4" ht="14.25" customFormat="1">
      <c r="A1517" s="1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M1517" s="37"/>
      <c r="O1517" s="2"/>
      <c r="U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</row>
    <row r="1518" spans="8:8" s="4" ht="14.25" customFormat="1">
      <c r="A1518" s="1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M1518" s="37"/>
      <c r="O1518" s="2"/>
      <c r="U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</row>
    <row r="1519" spans="8:8" s="4" ht="14.25" customFormat="1">
      <c r="A1519" s="1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M1519" s="37"/>
      <c r="O1519" s="2"/>
      <c r="U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</row>
    <row r="1520" spans="8:8" s="4" ht="14.25" customFormat="1">
      <c r="A1520" s="1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M1520" s="37"/>
      <c r="O1520" s="2"/>
      <c r="U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</row>
    <row r="1521" spans="8:8" s="4" ht="14.25" customFormat="1">
      <c r="A1521" s="1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M1521" s="37"/>
      <c r="O1521" s="2"/>
      <c r="U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</row>
    <row r="1522" spans="8:8" s="4" ht="14.25" customFormat="1">
      <c r="A1522" s="1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M1522" s="37"/>
      <c r="O1522" s="2"/>
      <c r="U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</row>
    <row r="1523" spans="8:8" s="4" ht="14.25" customFormat="1">
      <c r="A1523" s="1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M1523" s="37"/>
      <c r="O1523" s="2"/>
      <c r="U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</row>
    <row r="1524" spans="8:8" s="4" ht="14.25" customFormat="1">
      <c r="A1524" s="1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M1524" s="37"/>
      <c r="O1524" s="2"/>
      <c r="U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</row>
    <row r="1525" spans="8:8" s="4" ht="14.25" customFormat="1">
      <c r="A1525" s="1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M1525" s="37"/>
      <c r="O1525" s="2"/>
      <c r="U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</row>
    <row r="1526" spans="8:8" s="4" ht="14.25" customFormat="1">
      <c r="A1526" s="1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M1526" s="37"/>
      <c r="O1526" s="2"/>
      <c r="U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</row>
    <row r="1527" spans="8:8" s="4" ht="14.25" customFormat="1">
      <c r="A1527" s="1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M1527" s="37"/>
      <c r="O1527" s="2"/>
      <c r="U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</row>
    <row r="1528" spans="8:8" s="4" ht="14.25" customFormat="1">
      <c r="A1528" s="1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M1528" s="37"/>
      <c r="O1528" s="2"/>
      <c r="U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</row>
    <row r="1529" spans="8:8" s="4" ht="14.25" customFormat="1">
      <c r="A1529" s="1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M1529" s="37"/>
      <c r="O1529" s="2"/>
      <c r="U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</row>
    <row r="1530" spans="8:8" s="4" ht="14.25" customFormat="1">
      <c r="A1530" s="1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M1530" s="37"/>
      <c r="O1530" s="2"/>
      <c r="U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</row>
    <row r="1531" spans="8:8" s="4" ht="14.25" customFormat="1">
      <c r="A1531" s="1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M1531" s="37"/>
      <c r="O1531" s="2"/>
      <c r="U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</row>
    <row r="1532" spans="8:8" s="4" ht="14.25" customFormat="1">
      <c r="A1532" s="1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M1532" s="37"/>
      <c r="O1532" s="2"/>
      <c r="U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</row>
    <row r="1533" spans="8:8" s="4" ht="14.25" customFormat="1">
      <c r="A1533" s="1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M1533" s="37"/>
      <c r="O1533" s="2"/>
      <c r="U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</row>
    <row r="1534" spans="8:8" s="4" ht="14.25" customFormat="1">
      <c r="A1534" s="1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M1534" s="37"/>
      <c r="O1534" s="2"/>
      <c r="U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</row>
    <row r="1535" spans="8:8" s="4" ht="14.25" customFormat="1">
      <c r="A1535" s="1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M1535" s="37"/>
      <c r="O1535" s="2"/>
      <c r="U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</row>
    <row r="1536" spans="8:8" s="4" ht="14.25" customFormat="1">
      <c r="A1536" s="1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M1536" s="37"/>
      <c r="O1536" s="2"/>
      <c r="U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</row>
    <row r="1537" spans="8:8" s="4" ht="14.25" customFormat="1">
      <c r="A1537" s="1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M1537" s="37"/>
      <c r="O1537" s="2"/>
      <c r="U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</row>
    <row r="1538" spans="8:8" s="4" ht="14.25" customFormat="1">
      <c r="A1538" s="1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M1538" s="37"/>
      <c r="O1538" s="2"/>
      <c r="U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</row>
    <row r="1539" spans="8:8" s="4" ht="14.25" customFormat="1">
      <c r="A1539" s="1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M1539" s="37"/>
      <c r="O1539" s="2"/>
      <c r="U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</row>
    <row r="1540" spans="8:8" s="4" ht="14.25" customFormat="1">
      <c r="A1540" s="1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M1540" s="37"/>
      <c r="O1540" s="2"/>
      <c r="U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</row>
    <row r="1541" spans="8:8" s="4" ht="14.25" customFormat="1">
      <c r="A1541" s="1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M1541" s="37"/>
      <c r="O1541" s="2"/>
      <c r="U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</row>
    <row r="1542" spans="8:8" s="4" ht="14.25" customFormat="1">
      <c r="A1542" s="1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M1542" s="37"/>
      <c r="O1542" s="2"/>
      <c r="U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</row>
    <row r="1543" spans="8:8" s="4" ht="14.25" customFormat="1">
      <c r="A1543" s="1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M1543" s="37"/>
      <c r="O1543" s="2"/>
      <c r="U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</row>
    <row r="1544" spans="8:8" s="4" ht="14.25" customFormat="1">
      <c r="A1544" s="1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M1544" s="37"/>
      <c r="O1544" s="2"/>
      <c r="U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</row>
    <row r="1545" spans="8:8" s="4" ht="14.25" customFormat="1">
      <c r="A1545" s="1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M1545" s="37"/>
      <c r="O1545" s="2"/>
      <c r="U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</row>
    <row r="1546" spans="8:8" s="4" ht="14.25" customFormat="1">
      <c r="A1546" s="1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M1546" s="37"/>
      <c r="O1546" s="2"/>
      <c r="U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</row>
    <row r="1547" spans="8:8" s="4" ht="14.25" customFormat="1">
      <c r="A1547" s="1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M1547" s="37"/>
      <c r="O1547" s="2"/>
      <c r="U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</row>
    <row r="1548" spans="8:8" s="4" ht="14.25" customFormat="1">
      <c r="A1548" s="1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M1548" s="37"/>
      <c r="O1548" s="2"/>
      <c r="U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</row>
    <row r="1549" spans="8:8" s="4" ht="14.25" customFormat="1">
      <c r="A1549" s="1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M1549" s="37"/>
      <c r="O1549" s="2"/>
      <c r="U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</row>
    <row r="1550" spans="8:8" s="4" ht="14.25" customFormat="1">
      <c r="A1550" s="1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M1550" s="37"/>
      <c r="O1550" s="2"/>
      <c r="U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</row>
    <row r="1551" spans="8:8" s="4" ht="14.25" customFormat="1">
      <c r="A1551" s="1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M1551" s="37"/>
      <c r="O1551" s="2"/>
      <c r="U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</row>
    <row r="1552" spans="8:8" s="4" ht="14.25" customFormat="1">
      <c r="A1552" s="1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M1552" s="37"/>
      <c r="O1552" s="2"/>
      <c r="U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</row>
    <row r="1553" spans="8:8" s="4" ht="14.25" customFormat="1">
      <c r="A1553" s="1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M1553" s="37"/>
      <c r="O1553" s="2"/>
      <c r="U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</row>
    <row r="1554" spans="8:8" s="4" ht="14.25" customFormat="1">
      <c r="A1554" s="1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M1554" s="37"/>
      <c r="O1554" s="2"/>
      <c r="U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</row>
    <row r="1555" spans="8:8" s="4" ht="14.25" customFormat="1">
      <c r="A1555" s="1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M1555" s="37"/>
      <c r="O1555" s="2"/>
      <c r="U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</row>
    <row r="1556" spans="8:8" s="4" ht="14.25" customFormat="1">
      <c r="A1556" s="1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M1556" s="37"/>
      <c r="O1556" s="2"/>
      <c r="U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</row>
    <row r="1557" spans="8:8" s="4" ht="14.25" customFormat="1">
      <c r="A1557" s="1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M1557" s="37"/>
      <c r="O1557" s="2"/>
      <c r="U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</row>
    <row r="1558" spans="8:8" s="4" ht="14.25" customFormat="1">
      <c r="A1558" s="1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M1558" s="37"/>
      <c r="O1558" s="2"/>
      <c r="U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</row>
    <row r="1559" spans="8:8" s="4" ht="14.25" customFormat="1">
      <c r="A1559" s="1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M1559" s="37"/>
      <c r="O1559" s="2"/>
      <c r="U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</row>
    <row r="1560" spans="8:8" s="4" ht="14.25" customFormat="1">
      <c r="A1560" s="1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M1560" s="37"/>
      <c r="O1560" s="2"/>
      <c r="U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</row>
    <row r="1561" spans="8:8" s="4" ht="14.25" customFormat="1">
      <c r="A1561" s="1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M1561" s="37"/>
      <c r="O1561" s="2"/>
      <c r="U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</row>
    <row r="1562" spans="8:8" s="4" ht="14.25" customFormat="1">
      <c r="A1562" s="1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M1562" s="37"/>
      <c r="O1562" s="2"/>
      <c r="U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</row>
    <row r="1563" spans="8:8" s="4" ht="14.25" customFormat="1">
      <c r="A1563" s="1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M1563" s="37"/>
      <c r="O1563" s="2"/>
      <c r="U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</row>
    <row r="1564" spans="8:8" s="4" ht="14.25" customFormat="1">
      <c r="A1564" s="1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M1564" s="37"/>
      <c r="O1564" s="2"/>
      <c r="U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</row>
    <row r="1565" spans="8:8" s="4" ht="14.25" customFormat="1">
      <c r="A1565" s="1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M1565" s="37"/>
      <c r="O1565" s="2"/>
      <c r="U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</row>
    <row r="1566" spans="8:8" s="4" ht="14.25" customFormat="1">
      <c r="A1566" s="1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M1566" s="37"/>
      <c r="O1566" s="2"/>
      <c r="U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</row>
    <row r="1567" spans="8:8" s="4" ht="14.25" customFormat="1">
      <c r="A1567" s="1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M1567" s="37"/>
      <c r="O1567" s="2"/>
      <c r="U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</row>
    <row r="1568" spans="8:8" s="4" ht="14.25" customFormat="1">
      <c r="A1568" s="1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M1568" s="37"/>
      <c r="O1568" s="2"/>
      <c r="U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</row>
    <row r="1569" spans="8:8" s="4" ht="14.25" customFormat="1">
      <c r="A1569" s="1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M1569" s="37"/>
      <c r="O1569" s="2"/>
      <c r="U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</row>
    <row r="1570" spans="8:8" s="4" ht="14.25" customFormat="1">
      <c r="A1570" s="1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M1570" s="37"/>
      <c r="O1570" s="2"/>
      <c r="U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</row>
    <row r="1571" spans="8:8" s="4" ht="14.25" customFormat="1">
      <c r="A1571" s="1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M1571" s="37"/>
      <c r="O1571" s="2"/>
      <c r="U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</row>
    <row r="1572" spans="8:8" s="4" ht="14.25" customFormat="1">
      <c r="A1572" s="1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M1572" s="37"/>
      <c r="O1572" s="2"/>
      <c r="U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</row>
    <row r="1573" spans="8:8" s="4" ht="14.25" customFormat="1">
      <c r="A1573" s="1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M1573" s="37"/>
      <c r="O1573" s="2"/>
      <c r="U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</row>
    <row r="1574" spans="8:8" s="4" ht="14.25" customFormat="1">
      <c r="A1574" s="1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M1574" s="37"/>
      <c r="O1574" s="2"/>
      <c r="U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</row>
    <row r="1575" spans="8:8" s="4" ht="14.25" customFormat="1">
      <c r="A1575" s="1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M1575" s="37"/>
      <c r="O1575" s="2"/>
      <c r="U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</row>
    <row r="1576" spans="8:8" s="4" ht="14.25" customFormat="1">
      <c r="A1576" s="1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M1576" s="37"/>
      <c r="O1576" s="2"/>
      <c r="U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</row>
    <row r="1577" spans="8:8" s="4" ht="14.25" customFormat="1">
      <c r="A1577" s="1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M1577" s="37"/>
      <c r="O1577" s="2"/>
      <c r="U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</row>
    <row r="1578" spans="8:8" s="4" ht="14.25" customFormat="1">
      <c r="A1578" s="1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M1578" s="37"/>
      <c r="O1578" s="2"/>
      <c r="U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</row>
    <row r="1579" spans="8:8" s="4" ht="14.25" customFormat="1">
      <c r="A1579" s="1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M1579" s="37"/>
      <c r="O1579" s="2"/>
      <c r="U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</row>
    <row r="1580" spans="8:8" s="4" ht="14.25" customFormat="1">
      <c r="A1580" s="1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M1580" s="37"/>
      <c r="O1580" s="2"/>
      <c r="U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</row>
    <row r="1581" spans="8:8" s="4" ht="14.25" customFormat="1">
      <c r="A1581" s="1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M1581" s="37"/>
      <c r="O1581" s="2"/>
      <c r="U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</row>
    <row r="1582" spans="8:8" s="4" ht="14.25" customFormat="1">
      <c r="A1582" s="1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M1582" s="37"/>
      <c r="O1582" s="2"/>
      <c r="U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</row>
    <row r="1583" spans="8:8" s="4" ht="14.25" customFormat="1">
      <c r="A1583" s="1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M1583" s="37"/>
      <c r="O1583" s="2"/>
      <c r="U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</row>
    <row r="1584" spans="8:8" s="4" ht="14.25" customFormat="1">
      <c r="A1584" s="1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M1584" s="37"/>
      <c r="O1584" s="2"/>
      <c r="U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</row>
    <row r="1585" spans="8:8" s="4" ht="14.25" customFormat="1">
      <c r="A1585" s="1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M1585" s="37"/>
      <c r="O1585" s="2"/>
      <c r="U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</row>
    <row r="1586" spans="8:8" s="4" ht="14.25" customFormat="1">
      <c r="A1586" s="1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M1586" s="37"/>
      <c r="O1586" s="2"/>
      <c r="U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</row>
    <row r="1587" spans="8:8" s="4" ht="14.25" customFormat="1">
      <c r="A1587" s="1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M1587" s="37"/>
      <c r="O1587" s="2"/>
      <c r="U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</row>
    <row r="1588" spans="8:8" s="4" ht="14.25" customFormat="1">
      <c r="A1588" s="1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M1588" s="37"/>
      <c r="O1588" s="2"/>
      <c r="U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</row>
    <row r="1589" spans="8:8" s="4" ht="14.25" customFormat="1">
      <c r="A1589" s="1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M1589" s="37"/>
      <c r="O1589" s="2"/>
      <c r="U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</row>
    <row r="1590" spans="8:8" s="4" ht="14.25" customFormat="1">
      <c r="A1590" s="1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M1590" s="37"/>
      <c r="O1590" s="2"/>
      <c r="U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</row>
    <row r="1591" spans="8:8" s="4" ht="14.25" customFormat="1">
      <c r="A1591" s="1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M1591" s="37"/>
      <c r="O1591" s="2"/>
      <c r="U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</row>
    <row r="1592" spans="8:8" s="4" ht="14.25" customFormat="1">
      <c r="A1592" s="1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M1592" s="37"/>
      <c r="O1592" s="2"/>
      <c r="U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</row>
    <row r="1593" spans="8:8" s="4" ht="14.25" customFormat="1">
      <c r="A1593" s="1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M1593" s="37"/>
      <c r="O1593" s="2"/>
      <c r="U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</row>
    <row r="1594" spans="8:8" s="4" ht="14.25" customFormat="1">
      <c r="A1594" s="1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M1594" s="37"/>
      <c r="O1594" s="2"/>
      <c r="U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</row>
    <row r="1595" spans="8:8" s="4" ht="14.25" customFormat="1">
      <c r="A1595" s="1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M1595" s="37"/>
      <c r="O1595" s="2"/>
      <c r="U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</row>
    <row r="1596" spans="8:8" s="4" ht="14.25" customFormat="1">
      <c r="A1596" s="1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M1596" s="37"/>
      <c r="O1596" s="2"/>
      <c r="U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</row>
    <row r="1597" spans="8:8" s="4" ht="14.25" customFormat="1">
      <c r="A1597" s="1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M1597" s="37"/>
      <c r="O1597" s="2"/>
      <c r="U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</row>
    <row r="1598" spans="8:8" s="4" ht="14.25" customFormat="1">
      <c r="A1598" s="1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M1598" s="37"/>
      <c r="O1598" s="2"/>
      <c r="U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</row>
    <row r="1599" spans="8:8" s="4" ht="14.25" customFormat="1">
      <c r="A1599" s="1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M1599" s="37"/>
      <c r="O1599" s="2"/>
      <c r="U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</row>
    <row r="1600" spans="8:8" s="4" ht="14.25" customFormat="1">
      <c r="A1600" s="1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M1600" s="37"/>
      <c r="O1600" s="2"/>
      <c r="U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</row>
    <row r="1601" spans="8:8" s="4" ht="14.25" customFormat="1">
      <c r="A1601" s="1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M1601" s="37"/>
      <c r="O1601" s="2"/>
      <c r="U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</row>
    <row r="1602" spans="8:8" s="4" ht="14.25" customFormat="1">
      <c r="A1602" s="1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M1602" s="37"/>
      <c r="O1602" s="2"/>
      <c r="U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</row>
    <row r="1603" spans="8:8" s="4" ht="14.25" customFormat="1">
      <c r="A1603" s="1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M1603" s="37"/>
      <c r="O1603" s="2"/>
      <c r="U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</row>
    <row r="1604" spans="8:8" s="4" ht="14.25" customFormat="1">
      <c r="A1604" s="1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M1604" s="37"/>
      <c r="O1604" s="2"/>
      <c r="U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</row>
    <row r="1605" spans="8:8" s="4" ht="14.25" customFormat="1">
      <c r="A1605" s="1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M1605" s="37"/>
      <c r="O1605" s="2"/>
      <c r="U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</row>
    <row r="1606" spans="8:8" s="4" ht="14.25" customFormat="1">
      <c r="A1606" s="1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M1606" s="37"/>
      <c r="O1606" s="2"/>
      <c r="U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</row>
    <row r="1607" spans="8:8" s="4" ht="14.25" customFormat="1">
      <c r="A1607" s="1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M1607" s="37"/>
      <c r="O1607" s="2"/>
      <c r="U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</row>
    <row r="1608" spans="8:8" s="4" ht="14.25" customFormat="1">
      <c r="A1608" s="1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M1608" s="37"/>
      <c r="O1608" s="2"/>
      <c r="U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</row>
    <row r="1609" spans="8:8" s="4" ht="14.25" customFormat="1">
      <c r="A1609" s="1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M1609" s="37"/>
      <c r="O1609" s="2"/>
      <c r="U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</row>
    <row r="1610" spans="8:8" s="4" ht="14.25" customFormat="1">
      <c r="A1610" s="1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M1610" s="37"/>
      <c r="O1610" s="2"/>
      <c r="U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</row>
    <row r="1611" spans="8:8" s="4" ht="14.25" customFormat="1">
      <c r="A1611" s="1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M1611" s="37"/>
      <c r="O1611" s="2"/>
      <c r="U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</row>
    <row r="1612" spans="8:8" s="4" ht="14.25" customFormat="1">
      <c r="A1612" s="1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M1612" s="37"/>
      <c r="O1612" s="2"/>
      <c r="U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</row>
    <row r="1613" spans="8:8" s="4" ht="14.25" customFormat="1">
      <c r="A1613" s="1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M1613" s="37"/>
      <c r="O1613" s="2"/>
      <c r="U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</row>
    <row r="1614" spans="8:8" s="4" ht="14.25" customFormat="1">
      <c r="A1614" s="1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M1614" s="37"/>
      <c r="O1614" s="2"/>
      <c r="U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</row>
    <row r="1615" spans="8:8" s="4" ht="14.25" customFormat="1">
      <c r="A1615" s="1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M1615" s="37"/>
      <c r="O1615" s="2"/>
      <c r="U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</row>
    <row r="1616" spans="8:8" s="4" ht="14.25" customFormat="1">
      <c r="A1616" s="1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M1616" s="37"/>
      <c r="O1616" s="2"/>
      <c r="U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</row>
    <row r="1617" spans="8:8" s="4" ht="14.25" customFormat="1">
      <c r="A1617" s="1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M1617" s="37"/>
      <c r="O1617" s="2"/>
      <c r="U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</row>
    <row r="1618" spans="8:8" s="4" ht="14.25" customFormat="1">
      <c r="A1618" s="1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M1618" s="37"/>
      <c r="O1618" s="2"/>
      <c r="U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</row>
    <row r="1619" spans="8:8" s="4" ht="14.25" customFormat="1">
      <c r="A1619" s="1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M1619" s="37"/>
      <c r="O1619" s="2"/>
      <c r="U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</row>
    <row r="1620" spans="8:8" s="4" ht="14.25" customFormat="1">
      <c r="A1620" s="1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M1620" s="37"/>
      <c r="O1620" s="2"/>
      <c r="U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</row>
    <row r="1621" spans="8:8" s="4" ht="14.25" customFormat="1">
      <c r="A1621" s="1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M1621" s="37"/>
      <c r="O1621" s="2"/>
      <c r="U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</row>
    <row r="1622" spans="8:8" s="4" ht="14.25" customFormat="1">
      <c r="A1622" s="1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M1622" s="37"/>
      <c r="O1622" s="2"/>
      <c r="U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</row>
    <row r="1623" spans="8:8" s="4" ht="14.25" customFormat="1">
      <c r="A1623" s="1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M1623" s="37"/>
      <c r="O1623" s="2"/>
      <c r="U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</row>
    <row r="1624" spans="8:8" s="4" ht="14.25" customFormat="1">
      <c r="A1624" s="1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M1624" s="37"/>
      <c r="O1624" s="2"/>
      <c r="U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</row>
    <row r="1625" spans="8:8" s="4" ht="14.25" customFormat="1">
      <c r="A1625" s="1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M1625" s="37"/>
      <c r="O1625" s="2"/>
      <c r="U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</row>
    <row r="1626" spans="8:8" s="4" ht="14.25" customFormat="1">
      <c r="A1626" s="1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M1626" s="37"/>
      <c r="O1626" s="2"/>
      <c r="U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</row>
    <row r="1627" spans="8:8" s="4" ht="14.25" customFormat="1">
      <c r="A1627" s="1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M1627" s="37"/>
      <c r="O1627" s="2"/>
      <c r="U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</row>
    <row r="1628" spans="8:8" s="4" ht="14.25" customFormat="1">
      <c r="A1628" s="1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M1628" s="37"/>
      <c r="O1628" s="2"/>
      <c r="U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</row>
    <row r="1629" spans="8:8" s="4" ht="14.25" customFormat="1">
      <c r="A1629" s="1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M1629" s="37"/>
      <c r="O1629" s="2"/>
      <c r="U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</row>
    <row r="1630" spans="8:8" s="4" ht="14.25" customFormat="1">
      <c r="A1630" s="1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M1630" s="37"/>
      <c r="O1630" s="2"/>
      <c r="U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</row>
    <row r="1631" spans="8:8" s="4" ht="14.25" customFormat="1">
      <c r="A1631" s="1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M1631" s="37"/>
      <c r="O1631" s="2"/>
      <c r="U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</row>
    <row r="1632" spans="8:8" s="4" ht="14.25" customFormat="1">
      <c r="A1632" s="1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M1632" s="37"/>
      <c r="O1632" s="2"/>
      <c r="U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</row>
    <row r="1633" spans="8:8" s="4" ht="14.25" customFormat="1">
      <c r="A1633" s="1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M1633" s="37"/>
      <c r="O1633" s="2"/>
      <c r="U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</row>
    <row r="1634" spans="8:8" s="4" ht="14.25" customFormat="1">
      <c r="A1634" s="1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M1634" s="37"/>
      <c r="O1634" s="2"/>
      <c r="U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</row>
    <row r="1635" spans="8:8" s="4" ht="14.25" customFormat="1">
      <c r="A1635" s="1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M1635" s="37"/>
      <c r="O1635" s="2"/>
      <c r="U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</row>
    <row r="1636" spans="8:8" s="4" ht="14.25" customFormat="1">
      <c r="A1636" s="1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M1636" s="37"/>
      <c r="O1636" s="2"/>
      <c r="U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</row>
    <row r="1637" spans="8:8" s="4" ht="14.25" customFormat="1">
      <c r="A1637" s="1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M1637" s="37"/>
      <c r="O1637" s="2"/>
      <c r="U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</row>
    <row r="1638" spans="8:8" s="4" ht="14.25" customFormat="1">
      <c r="A1638" s="1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M1638" s="37"/>
      <c r="O1638" s="2"/>
      <c r="U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</row>
    <row r="1639" spans="8:8" s="4" ht="14.25" customFormat="1">
      <c r="A1639" s="1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M1639" s="37"/>
      <c r="O1639" s="2"/>
      <c r="U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</row>
    <row r="1640" spans="8:8" s="4" ht="14.25" customFormat="1">
      <c r="A1640" s="1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M1640" s="37"/>
      <c r="O1640" s="2"/>
      <c r="U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</row>
    <row r="1641" spans="8:8" s="4" ht="14.25" customFormat="1">
      <c r="A1641" s="1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M1641" s="37"/>
      <c r="O1641" s="2"/>
      <c r="U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</row>
    <row r="1642" spans="8:8" s="4" ht="14.25" customFormat="1">
      <c r="A1642" s="1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M1642" s="37"/>
      <c r="O1642" s="2"/>
      <c r="U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</row>
    <row r="1643" spans="8:8" s="4" ht="14.25" customFormat="1">
      <c r="A1643" s="1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M1643" s="37"/>
      <c r="O1643" s="2"/>
      <c r="U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</row>
    <row r="1644" spans="8:8" s="4" ht="14.25" customFormat="1">
      <c r="A1644" s="1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M1644" s="37"/>
      <c r="O1644" s="2"/>
      <c r="U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</row>
    <row r="1645" spans="8:8" s="4" ht="14.25" customFormat="1">
      <c r="A1645" s="1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M1645" s="37"/>
      <c r="O1645" s="2"/>
      <c r="U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</row>
    <row r="1646" spans="8:8" s="4" ht="14.25" customFormat="1">
      <c r="A1646" s="1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M1646" s="37"/>
      <c r="O1646" s="2"/>
      <c r="U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</row>
    <row r="1647" spans="8:8" s="4" ht="14.25" customFormat="1">
      <c r="A1647" s="1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M1647" s="37"/>
      <c r="O1647" s="2"/>
      <c r="U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</row>
    <row r="1648" spans="8:8" s="4" ht="14.25" customFormat="1">
      <c r="A1648" s="1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M1648" s="37"/>
      <c r="O1648" s="2"/>
      <c r="U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</row>
    <row r="1649" spans="8:8" s="4" ht="14.25" customFormat="1">
      <c r="A1649" s="1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M1649" s="37"/>
      <c r="O1649" s="2"/>
      <c r="U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</row>
    <row r="1650" spans="8:8" s="4" ht="14.25" customFormat="1">
      <c r="A1650" s="1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M1650" s="37"/>
      <c r="O1650" s="2"/>
      <c r="U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</row>
    <row r="1651" spans="8:8" s="4" ht="14.25" customFormat="1">
      <c r="A1651" s="1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M1651" s="37"/>
      <c r="O1651" s="2"/>
      <c r="U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</row>
    <row r="1652" spans="8:8" s="4" ht="14.25" customFormat="1">
      <c r="A1652" s="1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M1652" s="37"/>
      <c r="O1652" s="2"/>
      <c r="U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</row>
    <row r="1653" spans="8:8" s="4" ht="14.25" customFormat="1">
      <c r="A1653" s="1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M1653" s="37"/>
      <c r="O1653" s="2"/>
      <c r="U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</row>
    <row r="1654" spans="8:8" s="4" ht="14.25" customFormat="1">
      <c r="A1654" s="1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M1654" s="37"/>
      <c r="O1654" s="2"/>
      <c r="U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</row>
    <row r="1655" spans="8:8" s="4" ht="14.25" customFormat="1">
      <c r="A1655" s="1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M1655" s="37"/>
      <c r="O1655" s="2"/>
      <c r="U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</row>
    <row r="1656" spans="8:8" s="4" ht="14.25" customFormat="1">
      <c r="A1656" s="1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M1656" s="37"/>
      <c r="O1656" s="2"/>
      <c r="U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</row>
    <row r="1657" spans="8:8" s="4" ht="14.25" customFormat="1">
      <c r="A1657" s="1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M1657" s="37"/>
      <c r="O1657" s="2"/>
      <c r="U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</row>
    <row r="1658" spans="8:8" s="4" ht="14.25" customFormat="1">
      <c r="A1658" s="1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M1658" s="37"/>
      <c r="O1658" s="2"/>
      <c r="U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</row>
    <row r="1659" spans="8:8" s="4" ht="14.25" customFormat="1">
      <c r="A1659" s="1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M1659" s="37"/>
      <c r="O1659" s="2"/>
      <c r="U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</row>
    <row r="1660" spans="8:8" s="4" ht="14.25" customFormat="1">
      <c r="A1660" s="1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M1660" s="37"/>
      <c r="O1660" s="2"/>
      <c r="U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</row>
    <row r="1661" spans="8:8" s="4" ht="14.25" customFormat="1">
      <c r="A1661" s="1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M1661" s="37"/>
      <c r="O1661" s="2"/>
      <c r="U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</row>
    <row r="1662" spans="8:8" s="4" ht="14.25" customFormat="1">
      <c r="A1662" s="1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M1662" s="37"/>
      <c r="O1662" s="2"/>
      <c r="U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</row>
    <row r="1663" spans="8:8" s="4" ht="14.25" customFormat="1">
      <c r="A1663" s="1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M1663" s="37"/>
      <c r="O1663" s="2"/>
      <c r="U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</row>
    <row r="1664" spans="8:8" s="4" ht="14.25" customFormat="1">
      <c r="A1664" s="1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M1664" s="37"/>
      <c r="O1664" s="2"/>
      <c r="U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</row>
    <row r="1665" spans="8:8" s="4" ht="14.25" customFormat="1">
      <c r="A1665" s="1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M1665" s="37"/>
      <c r="O1665" s="2"/>
      <c r="U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</row>
    <row r="1666" spans="8:8" s="4" ht="14.25" customFormat="1">
      <c r="A1666" s="1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M1666" s="37"/>
      <c r="O1666" s="2"/>
      <c r="U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</row>
    <row r="1667" spans="8:8" s="4" ht="14.25" customFormat="1">
      <c r="A1667" s="1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M1667" s="37"/>
      <c r="O1667" s="2"/>
      <c r="U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</row>
    <row r="1668" spans="8:8" s="4" ht="14.25" customFormat="1">
      <c r="A1668" s="1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M1668" s="37"/>
      <c r="O1668" s="2"/>
      <c r="U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</row>
    <row r="1669" spans="8:8" s="4" ht="14.25" customFormat="1">
      <c r="A1669" s="1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M1669" s="37"/>
      <c r="O1669" s="2"/>
      <c r="U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</row>
    <row r="1670" spans="8:8" s="4" ht="14.25" customFormat="1">
      <c r="A1670" s="1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M1670" s="37"/>
      <c r="O1670" s="2"/>
      <c r="U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</row>
    <row r="1671" spans="8:8" s="4" ht="14.25" customFormat="1">
      <c r="A1671" s="1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M1671" s="37"/>
      <c r="O1671" s="2"/>
      <c r="U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</row>
    <row r="1672" spans="8:8" s="4" ht="14.25" customFormat="1">
      <c r="A1672" s="1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M1672" s="37"/>
      <c r="O1672" s="2"/>
      <c r="U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</row>
    <row r="1673" spans="8:8" s="4" ht="14.25" customFormat="1">
      <c r="A1673" s="1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M1673" s="37"/>
      <c r="O1673" s="2"/>
      <c r="U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</row>
    <row r="1674" spans="8:8" s="4" ht="14.25" customFormat="1">
      <c r="A1674" s="1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M1674" s="37"/>
      <c r="O1674" s="2"/>
      <c r="U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</row>
    <row r="1675" spans="8:8" s="4" ht="14.25" customFormat="1">
      <c r="A1675" s="1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M1675" s="37"/>
      <c r="O1675" s="2"/>
      <c r="U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</row>
    <row r="1676" spans="8:8" s="4" ht="14.25" customFormat="1">
      <c r="A1676" s="1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M1676" s="37"/>
      <c r="O1676" s="2"/>
      <c r="U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</row>
    <row r="1677" spans="8:8" s="4" ht="14.25" customFormat="1">
      <c r="A1677" s="1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M1677" s="37"/>
      <c r="O1677" s="2"/>
      <c r="U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</row>
    <row r="1678" spans="8:8" s="4" ht="14.25" customFormat="1">
      <c r="A1678" s="1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M1678" s="37"/>
      <c r="O1678" s="2"/>
      <c r="U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</row>
    <row r="1679" spans="8:8" s="4" ht="14.25" customFormat="1">
      <c r="A1679" s="1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M1679" s="37"/>
      <c r="O1679" s="2"/>
      <c r="U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</row>
    <row r="1680" spans="8:8" s="4" ht="14.25" customFormat="1">
      <c r="A1680" s="1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M1680" s="37"/>
      <c r="O1680" s="2"/>
      <c r="U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</row>
    <row r="1681" spans="8:8" s="4" ht="14.25" customFormat="1">
      <c r="A1681" s="1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M1681" s="37"/>
      <c r="O1681" s="2"/>
      <c r="U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</row>
    <row r="1682" spans="8:8" s="4" ht="14.25" customFormat="1">
      <c r="A1682" s="1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M1682" s="37"/>
      <c r="O1682" s="2"/>
      <c r="U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</row>
    <row r="1683" spans="8:8" s="4" ht="14.25" customFormat="1">
      <c r="A1683" s="1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M1683" s="37"/>
      <c r="O1683" s="2"/>
      <c r="U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</row>
    <row r="1684" spans="8:8" s="4" ht="14.25" customFormat="1">
      <c r="A1684" s="1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M1684" s="37"/>
      <c r="O1684" s="2"/>
      <c r="U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</row>
    <row r="1685" spans="8:8" s="4" ht="14.25" customFormat="1">
      <c r="A1685" s="1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M1685" s="37"/>
      <c r="O1685" s="2"/>
      <c r="U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</row>
    <row r="1686" spans="8:8" s="4" ht="14.25" customFormat="1">
      <c r="A1686" s="1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M1686" s="37"/>
      <c r="O1686" s="2"/>
      <c r="U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</row>
    <row r="1687" spans="8:8" s="4" ht="14.25" customFormat="1">
      <c r="A1687" s="1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M1687" s="37"/>
      <c r="O1687" s="2"/>
      <c r="U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</row>
    <row r="1688" spans="8:8" s="4" ht="14.25" customFormat="1">
      <c r="A1688" s="1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M1688" s="37"/>
      <c r="O1688" s="2"/>
      <c r="U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</row>
    <row r="1689" spans="8:8" s="4" ht="14.25" customFormat="1">
      <c r="A1689" s="1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M1689" s="37"/>
      <c r="O1689" s="2"/>
      <c r="U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</row>
    <row r="1690" spans="8:8" s="4" ht="14.25" customFormat="1">
      <c r="A1690" s="1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M1690" s="37"/>
      <c r="O1690" s="2"/>
      <c r="U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</row>
    <row r="1691" spans="8:8" s="4" ht="14.25" customFormat="1">
      <c r="A1691" s="1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M1691" s="37"/>
      <c r="O1691" s="2"/>
      <c r="U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</row>
    <row r="1692" spans="8:8" s="4" ht="14.25" customFormat="1">
      <c r="A1692" s="1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M1692" s="37"/>
      <c r="O1692" s="2"/>
      <c r="U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</row>
    <row r="1693" spans="8:8" s="4" ht="14.25" customFormat="1">
      <c r="A1693" s="1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M1693" s="37"/>
      <c r="O1693" s="2"/>
      <c r="U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</row>
    <row r="1694" spans="8:8" s="4" ht="14.25" customFormat="1">
      <c r="A1694" s="1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M1694" s="37"/>
      <c r="O1694" s="2"/>
      <c r="U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</row>
    <row r="1695" spans="8:8" s="4" ht="14.25" customFormat="1">
      <c r="A1695" s="1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M1695" s="37"/>
      <c r="O1695" s="2"/>
      <c r="U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</row>
    <row r="1696" spans="8:8" s="4" ht="14.25" customFormat="1">
      <c r="A1696" s="1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M1696" s="37"/>
      <c r="O1696" s="2"/>
      <c r="U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</row>
    <row r="1697" spans="8:8" s="4" ht="14.25" customFormat="1">
      <c r="A1697" s="1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M1697" s="37"/>
      <c r="O1697" s="2"/>
      <c r="U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</row>
    <row r="1698" spans="8:8" s="4" ht="14.25" customFormat="1">
      <c r="A1698" s="1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M1698" s="37"/>
      <c r="O1698" s="2"/>
      <c r="U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</row>
    <row r="1699" spans="8:8" s="4" ht="14.25" customFormat="1">
      <c r="A1699" s="1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M1699" s="37"/>
      <c r="O1699" s="2"/>
      <c r="U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</row>
    <row r="1700" spans="8:8" s="4" ht="14.25" customFormat="1">
      <c r="A1700" s="1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M1700" s="37"/>
      <c r="O1700" s="2"/>
      <c r="U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</row>
    <row r="1701" spans="8:8" s="4" ht="14.25" customFormat="1">
      <c r="A1701" s="1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M1701" s="37"/>
      <c r="O1701" s="2"/>
      <c r="U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</row>
    <row r="1702" spans="8:8" s="4" ht="14.25" customFormat="1">
      <c r="A1702" s="1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M1702" s="37"/>
      <c r="O1702" s="2"/>
      <c r="U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</row>
    <row r="1703" spans="8:8" s="4" ht="14.25" customFormat="1">
      <c r="A1703" s="1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M1703" s="37"/>
      <c r="O1703" s="2"/>
      <c r="U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</row>
    <row r="1704" spans="8:8" s="4" ht="14.25" customFormat="1">
      <c r="A1704" s="1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M1704" s="37"/>
      <c r="O1704" s="2"/>
      <c r="U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</row>
    <row r="1705" spans="8:8" s="4" ht="14.25" customFormat="1">
      <c r="A1705" s="1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M1705" s="37"/>
      <c r="O1705" s="2"/>
      <c r="U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</row>
    <row r="1706" spans="8:8" s="4" ht="14.25" customFormat="1">
      <c r="A1706" s="1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M1706" s="37"/>
      <c r="O1706" s="2"/>
      <c r="U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</row>
    <row r="1707" spans="8:8" s="4" ht="14.25" customFormat="1">
      <c r="A1707" s="1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M1707" s="37"/>
      <c r="O1707" s="2"/>
      <c r="U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</row>
    <row r="1708" spans="8:8" s="4" ht="14.25" customFormat="1">
      <c r="A1708" s="1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M1708" s="37"/>
      <c r="O1708" s="2"/>
      <c r="U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</row>
    <row r="1709" spans="8:8" s="4" ht="14.25" customFormat="1">
      <c r="A1709" s="1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M1709" s="37"/>
      <c r="O1709" s="2"/>
      <c r="U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</row>
    <row r="1710" spans="8:8" s="4" ht="14.25" customFormat="1">
      <c r="A1710" s="1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M1710" s="37"/>
      <c r="O1710" s="2"/>
      <c r="U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</row>
    <row r="1711" spans="8:8" s="4" ht="14.25" customFormat="1">
      <c r="A1711" s="1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M1711" s="37"/>
      <c r="O1711" s="2"/>
      <c r="U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</row>
    <row r="1712" spans="8:8" s="4" ht="14.25" customFormat="1">
      <c r="A1712" s="1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M1712" s="37"/>
      <c r="O1712" s="2"/>
      <c r="U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</row>
    <row r="1713" spans="8:8" s="4" ht="14.25" customFormat="1">
      <c r="A1713" s="1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M1713" s="37"/>
      <c r="O1713" s="2"/>
      <c r="U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</row>
    <row r="1714" spans="8:8" s="4" ht="14.25" customFormat="1">
      <c r="A1714" s="1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M1714" s="37"/>
      <c r="O1714" s="2"/>
      <c r="U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</row>
    <row r="1715" spans="8:8" s="4" ht="14.25" customFormat="1">
      <c r="A1715" s="1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M1715" s="37"/>
      <c r="O1715" s="2"/>
      <c r="U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</row>
    <row r="1716" spans="8:8" s="4" ht="14.25" customFormat="1">
      <c r="A1716" s="1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M1716" s="37"/>
      <c r="O1716" s="2"/>
      <c r="U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</row>
    <row r="1717" spans="8:8" s="4" ht="14.25" customFormat="1">
      <c r="A1717" s="1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M1717" s="37"/>
      <c r="O1717" s="2"/>
      <c r="U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</row>
    <row r="1718" spans="8:8" s="4" ht="14.25" customFormat="1">
      <c r="A1718" s="1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M1718" s="37"/>
      <c r="O1718" s="2"/>
      <c r="U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</row>
    <row r="1719" spans="8:8" s="4" ht="14.25" customFormat="1">
      <c r="A1719" s="1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M1719" s="37"/>
      <c r="O1719" s="2"/>
      <c r="U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</row>
    <row r="1720" spans="8:8" s="4" ht="14.25" customFormat="1">
      <c r="A1720" s="1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M1720" s="37"/>
      <c r="O1720" s="2"/>
      <c r="U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</row>
    <row r="1721" spans="8:8" s="4" ht="14.25" customFormat="1">
      <c r="A1721" s="1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M1721" s="37"/>
      <c r="O1721" s="2"/>
      <c r="U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</row>
    <row r="1722" spans="8:8" s="4" ht="14.25" customFormat="1">
      <c r="A1722" s="1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M1722" s="37"/>
      <c r="O1722" s="2"/>
      <c r="U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</row>
    <row r="1723" spans="8:8" s="4" ht="14.25" customFormat="1">
      <c r="A1723" s="1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M1723" s="37"/>
      <c r="O1723" s="2"/>
      <c r="U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</row>
    <row r="1724" spans="8:8" s="4" ht="14.25" customFormat="1">
      <c r="A1724" s="1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M1724" s="37"/>
      <c r="O1724" s="2"/>
      <c r="U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</row>
    <row r="1725" spans="8:8" s="4" ht="14.25" customFormat="1">
      <c r="A1725" s="1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M1725" s="37"/>
      <c r="O1725" s="2"/>
      <c r="U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</row>
    <row r="1726" spans="8:8" s="4" ht="14.25" customFormat="1">
      <c r="A1726" s="1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M1726" s="37"/>
      <c r="O1726" s="2"/>
      <c r="U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</row>
    <row r="1727" spans="8:8" s="4" ht="14.25" customFormat="1">
      <c r="A1727" s="1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M1727" s="37"/>
      <c r="O1727" s="2"/>
      <c r="U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</row>
    <row r="1728" spans="8:8" s="4" ht="14.25" customFormat="1">
      <c r="A1728" s="1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M1728" s="37"/>
      <c r="O1728" s="2"/>
      <c r="U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</row>
    <row r="1729" spans="8:8" s="4" ht="14.25" customFormat="1">
      <c r="A1729" s="1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M1729" s="37"/>
      <c r="O1729" s="2"/>
      <c r="U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</row>
    <row r="1730" spans="8:8" s="4" ht="14.25" customFormat="1">
      <c r="A1730" s="1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M1730" s="37"/>
      <c r="O1730" s="2"/>
      <c r="U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</row>
    <row r="1731" spans="8:8" s="4" ht="14.25" customFormat="1">
      <c r="A1731" s="1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M1731" s="37"/>
      <c r="O1731" s="2"/>
      <c r="U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</row>
    <row r="1732" spans="8:8" s="4" ht="14.25" customFormat="1">
      <c r="A1732" s="1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M1732" s="37"/>
      <c r="O1732" s="2"/>
      <c r="U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</row>
    <row r="1733" spans="8:8" s="4" ht="14.25" customFormat="1">
      <c r="A1733" s="1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M1733" s="37"/>
      <c r="O1733" s="2"/>
      <c r="U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</row>
    <row r="1734" spans="8:8" s="4" ht="14.25" customFormat="1">
      <c r="A1734" s="1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M1734" s="37"/>
      <c r="O1734" s="2"/>
      <c r="U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</row>
    <row r="1735" spans="8:8" s="4" ht="14.25" customFormat="1">
      <c r="A1735" s="1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M1735" s="37"/>
      <c r="O1735" s="2"/>
      <c r="U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</row>
    <row r="1736" spans="8:8" s="4" ht="14.25" customFormat="1">
      <c r="A1736" s="1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M1736" s="37"/>
      <c r="O1736" s="2"/>
      <c r="U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</row>
    <row r="1737" spans="8:8" s="4" ht="14.25" customFormat="1">
      <c r="A1737" s="1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M1737" s="37"/>
      <c r="O1737" s="2"/>
      <c r="U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</row>
    <row r="1738" spans="8:8" s="4" ht="14.25" customFormat="1">
      <c r="A1738" s="1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M1738" s="37"/>
      <c r="O1738" s="2"/>
      <c r="U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</row>
    <row r="1739" spans="8:8" s="4" ht="14.25" customFormat="1">
      <c r="A1739" s="1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M1739" s="37"/>
      <c r="O1739" s="2"/>
      <c r="U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</row>
    <row r="1740" spans="8:8" s="4" ht="14.25" customFormat="1">
      <c r="A1740" s="1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M1740" s="37"/>
      <c r="O1740" s="2"/>
      <c r="U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</row>
    <row r="1741" spans="8:8" s="4" ht="14.25" customFormat="1">
      <c r="A1741" s="1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M1741" s="37"/>
      <c r="O1741" s="2"/>
      <c r="U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</row>
    <row r="1742" spans="8:8" s="4" ht="14.25" customFormat="1">
      <c r="A1742" s="1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M1742" s="37"/>
      <c r="O1742" s="2"/>
      <c r="U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</row>
    <row r="1743" spans="8:8" s="4" ht="14.25" customFormat="1">
      <c r="A1743" s="1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M1743" s="37"/>
      <c r="O1743" s="2"/>
      <c r="U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</row>
    <row r="1744" spans="8:8" s="4" ht="14.25" customFormat="1">
      <c r="A1744" s="1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M1744" s="37"/>
      <c r="O1744" s="2"/>
      <c r="U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</row>
    <row r="1745" spans="8:8" s="4" ht="14.25" customFormat="1">
      <c r="A1745" s="1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M1745" s="37"/>
      <c r="O1745" s="2"/>
      <c r="U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</row>
    <row r="1746" spans="8:8" s="4" ht="14.25" customFormat="1">
      <c r="A1746" s="1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M1746" s="37"/>
      <c r="O1746" s="2"/>
      <c r="U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</row>
    <row r="1747" spans="8:8" s="4" ht="14.25" customFormat="1">
      <c r="A1747" s="1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M1747" s="37"/>
      <c r="O1747" s="2"/>
      <c r="U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</row>
    <row r="1748" spans="8:8" s="4" ht="14.25" customFormat="1">
      <c r="A1748" s="1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M1748" s="37"/>
      <c r="O1748" s="2"/>
      <c r="U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</row>
    <row r="1749" spans="8:8" s="4" ht="14.25" customFormat="1">
      <c r="A1749" s="1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M1749" s="37"/>
      <c r="O1749" s="2"/>
      <c r="U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</row>
    <row r="1750" spans="8:8" s="4" ht="14.25" customFormat="1">
      <c r="A1750" s="1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M1750" s="37"/>
      <c r="O1750" s="2"/>
      <c r="U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</row>
    <row r="1751" spans="8:8" s="4" ht="14.25" customFormat="1">
      <c r="A1751" s="1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M1751" s="37"/>
      <c r="O1751" s="2"/>
      <c r="U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</row>
    <row r="1752" spans="8:8" s="4" ht="14.25" customFormat="1">
      <c r="A1752" s="1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M1752" s="37"/>
      <c r="O1752" s="2"/>
      <c r="U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</row>
    <row r="1753" spans="8:8" s="4" ht="14.25" customFormat="1">
      <c r="A1753" s="1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M1753" s="37"/>
      <c r="O1753" s="2"/>
      <c r="U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</row>
    <row r="1754" spans="8:8" s="4" ht="14.25" customFormat="1">
      <c r="A1754" s="1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M1754" s="37"/>
      <c r="O1754" s="2"/>
      <c r="U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</row>
    <row r="1755" spans="8:8" s="4" ht="14.25" customFormat="1">
      <c r="A1755" s="1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M1755" s="37"/>
      <c r="O1755" s="2"/>
      <c r="U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</row>
    <row r="1756" spans="8:8" s="4" ht="14.25" customFormat="1">
      <c r="A1756" s="1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M1756" s="37"/>
      <c r="O1756" s="2"/>
      <c r="U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</row>
    <row r="1757" spans="8:8" s="4" ht="14.25" customFormat="1">
      <c r="A1757" s="1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M1757" s="37"/>
      <c r="O1757" s="2"/>
      <c r="U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</row>
    <row r="1758" spans="8:8" s="4" ht="14.25" customFormat="1">
      <c r="A1758" s="1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M1758" s="37"/>
      <c r="O1758" s="2"/>
      <c r="U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</row>
    <row r="1759" spans="8:8" s="4" ht="14.25" customFormat="1">
      <c r="A1759" s="1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M1759" s="37"/>
      <c r="O1759" s="2"/>
      <c r="U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</row>
    <row r="1760" spans="8:8" s="4" ht="14.25" customFormat="1">
      <c r="A1760" s="1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M1760" s="37"/>
      <c r="O1760" s="2"/>
      <c r="U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</row>
    <row r="1761" spans="8:8" s="4" ht="14.25" customFormat="1">
      <c r="A1761" s="1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M1761" s="37"/>
      <c r="O1761" s="2"/>
      <c r="U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</row>
    <row r="1762" spans="8:8" s="4" ht="14.25" customFormat="1">
      <c r="A1762" s="1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M1762" s="37"/>
      <c r="O1762" s="2"/>
      <c r="U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</row>
    <row r="1763" spans="8:8" s="4" ht="14.25" customFormat="1">
      <c r="A1763" s="1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M1763" s="37"/>
      <c r="O1763" s="2"/>
      <c r="U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</row>
    <row r="1764" spans="8:8" s="4" ht="14.25" customFormat="1">
      <c r="A1764" s="1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M1764" s="37"/>
      <c r="O1764" s="2"/>
      <c r="U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</row>
    <row r="1765" spans="8:8" s="4" ht="14.25" customFormat="1">
      <c r="A1765" s="1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M1765" s="37"/>
      <c r="O1765" s="2"/>
      <c r="U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</row>
    <row r="1766" spans="8:8" s="4" ht="14.25" customFormat="1">
      <c r="A1766" s="1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M1766" s="37"/>
      <c r="O1766" s="2"/>
      <c r="U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</row>
    <row r="1767" spans="8:8" s="4" ht="14.25" customFormat="1">
      <c r="A1767" s="1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M1767" s="37"/>
      <c r="O1767" s="2"/>
      <c r="U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</row>
    <row r="1768" spans="8:8" s="4" ht="14.25" customFormat="1">
      <c r="A1768" s="1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M1768" s="37"/>
      <c r="O1768" s="2"/>
      <c r="U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</row>
    <row r="1769" spans="8:8" s="4" ht="14.25" customFormat="1">
      <c r="A1769" s="1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M1769" s="37"/>
      <c r="O1769" s="2"/>
      <c r="U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</row>
    <row r="1770" spans="8:8" s="4" ht="14.25" customFormat="1">
      <c r="A1770" s="1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M1770" s="37"/>
      <c r="O1770" s="2"/>
      <c r="U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</row>
    <row r="1771" spans="8:8" s="4" ht="14.25" customFormat="1">
      <c r="A1771" s="1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M1771" s="37"/>
      <c r="O1771" s="2"/>
      <c r="U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</row>
    <row r="1772" spans="8:8" s="4" ht="14.25" customFormat="1">
      <c r="A1772" s="1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M1772" s="37"/>
      <c r="O1772" s="2"/>
      <c r="U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</row>
    <row r="1773" spans="8:8" s="4" ht="14.25" customFormat="1">
      <c r="A1773" s="1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M1773" s="37"/>
      <c r="O1773" s="2"/>
      <c r="U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</row>
    <row r="1774" spans="8:8" s="4" ht="14.25" customFormat="1">
      <c r="A1774" s="1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M1774" s="37"/>
      <c r="O1774" s="2"/>
      <c r="U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</row>
    <row r="1775" spans="8:8" s="4" ht="14.25" customFormat="1">
      <c r="A1775" s="1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M1775" s="37"/>
      <c r="O1775" s="2"/>
      <c r="U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</row>
    <row r="1776" spans="8:8" s="4" ht="14.25" customFormat="1">
      <c r="A1776" s="1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M1776" s="37"/>
      <c r="O1776" s="2"/>
      <c r="U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</row>
    <row r="1777" spans="8:8" s="4" ht="14.25" customFormat="1">
      <c r="A1777" s="1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M1777" s="37"/>
      <c r="O1777" s="2"/>
      <c r="U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</row>
    <row r="1778" spans="8:8" s="4" ht="14.25" customFormat="1">
      <c r="A1778" s="1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M1778" s="37"/>
      <c r="O1778" s="2"/>
      <c r="U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</row>
    <row r="1779" spans="8:8" s="4" ht="14.25" customFormat="1">
      <c r="A1779" s="1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M1779" s="37"/>
      <c r="O1779" s="2"/>
      <c r="U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</row>
    <row r="1780" spans="8:8" s="4" ht="14.25" customFormat="1">
      <c r="A1780" s="1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M1780" s="37"/>
      <c r="O1780" s="2"/>
      <c r="U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</row>
    <row r="1781" spans="8:8" s="4" ht="14.25" customFormat="1">
      <c r="A1781" s="1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M1781" s="37"/>
      <c r="O1781" s="2"/>
      <c r="U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</row>
    <row r="1782" spans="8:8" s="4" ht="14.25" customFormat="1">
      <c r="A1782" s="1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M1782" s="37"/>
      <c r="O1782" s="2"/>
      <c r="U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</row>
    <row r="1783" spans="8:8" s="4" ht="14.25" customFormat="1">
      <c r="A1783" s="1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M1783" s="37"/>
      <c r="O1783" s="2"/>
      <c r="U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</row>
    <row r="1784" spans="8:8" s="4" ht="14.25" customFormat="1">
      <c r="A1784" s="1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M1784" s="37"/>
      <c r="O1784" s="2"/>
      <c r="U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</row>
    <row r="1785" spans="8:8" s="4" ht="14.25" customFormat="1">
      <c r="A1785" s="1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M1785" s="37"/>
      <c r="O1785" s="2"/>
      <c r="U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</row>
    <row r="1786" spans="8:8" s="4" ht="14.25" customFormat="1">
      <c r="A1786" s="1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M1786" s="37"/>
      <c r="O1786" s="2"/>
      <c r="U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</row>
    <row r="1787" spans="8:8" s="4" ht="14.25" customFormat="1">
      <c r="A1787" s="1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M1787" s="37"/>
      <c r="O1787" s="2"/>
      <c r="U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</row>
    <row r="1788" spans="8:8" s="4" ht="14.25" customFormat="1">
      <c r="A1788" s="1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M1788" s="37"/>
      <c r="O1788" s="2"/>
      <c r="U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</row>
    <row r="1789" spans="8:8" s="4" ht="14.25" customFormat="1">
      <c r="A1789" s="1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M1789" s="37"/>
      <c r="O1789" s="2"/>
      <c r="U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</row>
    <row r="1790" spans="8:8" s="4" ht="14.25" customFormat="1">
      <c r="A1790" s="1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M1790" s="37"/>
      <c r="O1790" s="2"/>
      <c r="U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</row>
    <row r="1791" spans="8:8" s="4" ht="14.25" customFormat="1">
      <c r="A1791" s="1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M1791" s="37"/>
      <c r="O1791" s="2"/>
      <c r="U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</row>
    <row r="1792" spans="8:8" s="4" ht="14.25" customFormat="1">
      <c r="A1792" s="1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M1792" s="37"/>
      <c r="O1792" s="2"/>
      <c r="U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</row>
    <row r="1793" spans="8:8" s="4" ht="14.25" customFormat="1">
      <c r="A1793" s="1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M1793" s="37"/>
      <c r="O1793" s="2"/>
      <c r="U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</row>
    <row r="1794" spans="8:8" s="4" ht="14.25" customFormat="1">
      <c r="A1794" s="1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M1794" s="37"/>
      <c r="O1794" s="2"/>
      <c r="U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</row>
    <row r="1795" spans="8:8" s="4" ht="14.25" customFormat="1">
      <c r="A1795" s="1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M1795" s="37"/>
      <c r="O1795" s="2"/>
      <c r="U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</row>
    <row r="1796" spans="8:8" s="4" ht="14.25" customFormat="1">
      <c r="A1796" s="1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M1796" s="37"/>
      <c r="O1796" s="2"/>
      <c r="U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</row>
    <row r="1797" spans="8:8" s="4" ht="14.25" customFormat="1">
      <c r="A1797" s="1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M1797" s="37"/>
      <c r="O1797" s="2"/>
      <c r="U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</row>
    <row r="1798" spans="8:8" s="4" ht="14.25" customFormat="1">
      <c r="A1798" s="1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M1798" s="37"/>
      <c r="O1798" s="2"/>
      <c r="U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</row>
    <row r="1799" spans="8:8" s="4" ht="14.25" customFormat="1">
      <c r="A1799" s="1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M1799" s="37"/>
      <c r="O1799" s="2"/>
      <c r="U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</row>
    <row r="1800" spans="8:8" s="4" ht="14.25" customFormat="1">
      <c r="A1800" s="1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M1800" s="37"/>
      <c r="O1800" s="2"/>
      <c r="U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</row>
    <row r="1801" spans="8:8" s="4" ht="14.25" customFormat="1">
      <c r="A1801" s="1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M1801" s="37"/>
      <c r="O1801" s="2"/>
      <c r="U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</row>
    <row r="1802" spans="8:8" s="4" ht="14.25" customFormat="1">
      <c r="A1802" s="1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M1802" s="37"/>
      <c r="O1802" s="2"/>
      <c r="U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</row>
    <row r="1803" spans="8:8" s="4" ht="14.25" customFormat="1">
      <c r="A1803" s="1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M1803" s="37"/>
      <c r="O1803" s="2"/>
      <c r="U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</row>
    <row r="1804" spans="8:8" s="4" ht="14.25" customFormat="1">
      <c r="A1804" s="1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M1804" s="37"/>
      <c r="O1804" s="2"/>
      <c r="U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</row>
    <row r="1805" spans="8:8" s="4" ht="14.25" customFormat="1">
      <c r="A1805" s="1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M1805" s="37"/>
      <c r="O1805" s="2"/>
      <c r="U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</row>
    <row r="1806" spans="8:8" s="4" ht="14.25" customFormat="1">
      <c r="A1806" s="1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M1806" s="37"/>
      <c r="O1806" s="2"/>
      <c r="U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</row>
    <row r="1807" spans="8:8" s="4" ht="14.25" customFormat="1">
      <c r="A1807" s="1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M1807" s="37"/>
      <c r="O1807" s="2"/>
      <c r="U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</row>
    <row r="1808" spans="8:8" s="4" ht="14.25" customFormat="1">
      <c r="A1808" s="1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M1808" s="37"/>
      <c r="O1808" s="2"/>
      <c r="U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</row>
    <row r="1809" spans="8:8" s="4" ht="14.25" customFormat="1">
      <c r="A1809" s="1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M1809" s="37"/>
      <c r="O1809" s="2"/>
      <c r="U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</row>
    <row r="1810" spans="8:8" s="4" ht="14.25" customFormat="1">
      <c r="A1810" s="1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M1810" s="37"/>
      <c r="O1810" s="2"/>
      <c r="U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</row>
    <row r="1811" spans="8:8" s="4" ht="14.25" customFormat="1">
      <c r="A1811" s="1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M1811" s="37"/>
      <c r="O1811" s="2"/>
      <c r="U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</row>
    <row r="1812" spans="8:8" s="4" ht="14.25" customFormat="1">
      <c r="A1812" s="1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M1812" s="37"/>
      <c r="O1812" s="2"/>
      <c r="U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</row>
    <row r="1813" spans="8:8" s="4" ht="14.25" customFormat="1">
      <c r="A1813" s="1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M1813" s="37"/>
      <c r="O1813" s="2"/>
      <c r="U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</row>
    <row r="1814" spans="8:8" s="4" ht="14.25" customFormat="1">
      <c r="A1814" s="1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M1814" s="37"/>
      <c r="O1814" s="2"/>
      <c r="U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</row>
    <row r="1815" spans="8:8" s="4" ht="14.25" customFormat="1">
      <c r="A1815" s="1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M1815" s="37"/>
      <c r="O1815" s="2"/>
      <c r="U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</row>
    <row r="1816" spans="8:8" s="4" ht="14.25" customFormat="1">
      <c r="A1816" s="1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M1816" s="37"/>
      <c r="O1816" s="2"/>
      <c r="U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</row>
    <row r="1817" spans="8:8" s="4" ht="14.25" customFormat="1">
      <c r="A1817" s="1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M1817" s="37"/>
      <c r="O1817" s="2"/>
      <c r="U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</row>
    <row r="1818" spans="8:8" s="4" ht="14.25" customFormat="1">
      <c r="A1818" s="1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M1818" s="37"/>
      <c r="O1818" s="2"/>
      <c r="U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</row>
    <row r="1819" spans="8:8" s="4" ht="14.25" customFormat="1">
      <c r="A1819" s="1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M1819" s="37"/>
      <c r="O1819" s="2"/>
      <c r="U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</row>
    <row r="1820" spans="8:8" s="4" ht="14.25" customFormat="1">
      <c r="A1820" s="1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M1820" s="37"/>
      <c r="O1820" s="2"/>
      <c r="U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</row>
    <row r="1821" spans="8:8" s="4" ht="14.25" customFormat="1">
      <c r="A1821" s="1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M1821" s="37"/>
      <c r="O1821" s="2"/>
      <c r="U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</row>
    <row r="1822" spans="8:8" s="4" ht="14.25" customFormat="1">
      <c r="A1822" s="1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M1822" s="37"/>
      <c r="O1822" s="2"/>
      <c r="U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</row>
    <row r="1823" spans="8:8" s="4" ht="14.25" customFormat="1">
      <c r="A1823" s="1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M1823" s="37"/>
      <c r="O1823" s="2"/>
      <c r="U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</row>
    <row r="1824" spans="8:8" s="4" ht="14.25" customFormat="1">
      <c r="A1824" s="1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M1824" s="37"/>
      <c r="O1824" s="2"/>
      <c r="U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</row>
    <row r="1825" spans="8:8" s="4" ht="14.25" customFormat="1">
      <c r="A1825" s="1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M1825" s="37"/>
      <c r="O1825" s="2"/>
      <c r="U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</row>
    <row r="1826" spans="8:8" s="4" ht="14.25" customFormat="1">
      <c r="A1826" s="1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M1826" s="37"/>
      <c r="O1826" s="2"/>
      <c r="U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</row>
    <row r="1827" spans="8:8" s="4" ht="14.25" customFormat="1">
      <c r="A1827" s="1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M1827" s="37"/>
      <c r="O1827" s="2"/>
      <c r="U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</row>
    <row r="1828" spans="8:8" s="4" ht="14.25" customFormat="1">
      <c r="A1828" s="1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M1828" s="37"/>
      <c r="O1828" s="2"/>
      <c r="U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</row>
    <row r="1829" spans="8:8" s="4" ht="14.25" customFormat="1">
      <c r="A1829" s="1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M1829" s="37"/>
      <c r="O1829" s="2"/>
      <c r="U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</row>
    <row r="1830" spans="8:8" s="4" ht="14.25" customFormat="1">
      <c r="A1830" s="1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M1830" s="37"/>
      <c r="O1830" s="2"/>
      <c r="U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</row>
    <row r="1831" spans="8:8" s="4" ht="14.25" customFormat="1">
      <c r="A1831" s="1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M1831" s="37"/>
      <c r="O1831" s="2"/>
      <c r="U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</row>
    <row r="1832" spans="8:8" s="4" ht="14.25" customFormat="1">
      <c r="A1832" s="1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M1832" s="37"/>
      <c r="O1832" s="2"/>
      <c r="U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</row>
    <row r="1833" spans="8:8" s="4" ht="14.25" customFormat="1">
      <c r="A1833" s="1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M1833" s="37"/>
      <c r="O1833" s="2"/>
      <c r="U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</row>
    <row r="1834" spans="8:8" s="4" ht="14.25" customFormat="1">
      <c r="A1834" s="1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M1834" s="37"/>
      <c r="O1834" s="2"/>
      <c r="U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</row>
    <row r="1835" spans="8:8" s="4" ht="14.25" customFormat="1">
      <c r="A1835" s="1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M1835" s="37"/>
      <c r="O1835" s="2"/>
      <c r="U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</row>
    <row r="1836" spans="8:8" s="4" ht="14.25" customFormat="1">
      <c r="A1836" s="1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M1836" s="37"/>
      <c r="O1836" s="2"/>
      <c r="U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</row>
    <row r="1837" spans="8:8" s="4" ht="14.25" customFormat="1">
      <c r="A1837" s="1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M1837" s="37"/>
      <c r="O1837" s="2"/>
      <c r="U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</row>
    <row r="1838" spans="8:8" s="4" ht="14.25" customFormat="1">
      <c r="A1838" s="1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M1838" s="37"/>
      <c r="O1838" s="2"/>
      <c r="U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</row>
    <row r="1839" spans="8:8" s="4" ht="14.25" customFormat="1">
      <c r="A1839" s="1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M1839" s="37"/>
      <c r="O1839" s="2"/>
      <c r="U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</row>
    <row r="1840" spans="8:8" s="4" ht="14.25" customFormat="1">
      <c r="A1840" s="1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M1840" s="37"/>
      <c r="O1840" s="2"/>
      <c r="U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</row>
    <row r="1841" spans="8:8" s="4" ht="14.25" customFormat="1">
      <c r="A1841" s="1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M1841" s="37"/>
      <c r="O1841" s="2"/>
      <c r="U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</row>
    <row r="1842" spans="8:8" s="4" ht="14.25" customFormat="1">
      <c r="A1842" s="1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M1842" s="37"/>
      <c r="O1842" s="2"/>
      <c r="U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</row>
    <row r="1843" spans="8:8" s="4" ht="14.25" customFormat="1">
      <c r="A1843" s="1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M1843" s="37"/>
      <c r="O1843" s="2"/>
      <c r="U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</row>
    <row r="1844" spans="8:8" s="4" ht="14.25" customFormat="1">
      <c r="A1844" s="1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M1844" s="37"/>
      <c r="O1844" s="2"/>
      <c r="U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</row>
    <row r="1845" spans="8:8" s="4" ht="14.25" customFormat="1">
      <c r="A1845" s="1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M1845" s="37"/>
      <c r="O1845" s="2"/>
      <c r="U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</row>
    <row r="1846" spans="8:8" s="4" ht="14.25" customFormat="1">
      <c r="A1846" s="1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M1846" s="37"/>
      <c r="O1846" s="2"/>
      <c r="U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</row>
    <row r="1847" spans="8:8" s="4" ht="14.25" customFormat="1">
      <c r="A1847" s="1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M1847" s="37"/>
      <c r="O1847" s="2"/>
      <c r="U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</row>
    <row r="1848" spans="8:8" s="4" ht="14.25" customFormat="1">
      <c r="A1848" s="1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M1848" s="37"/>
      <c r="O1848" s="2"/>
      <c r="U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</row>
    <row r="1849" spans="8:8" s="4" ht="14.25" customFormat="1">
      <c r="A1849" s="1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M1849" s="37"/>
      <c r="O1849" s="2"/>
      <c r="U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</row>
    <row r="1850" spans="8:8" s="4" ht="14.25" customFormat="1">
      <c r="A1850" s="1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M1850" s="37"/>
      <c r="O1850" s="2"/>
      <c r="U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</row>
    <row r="1851" spans="8:8" s="4" ht="14.25" customFormat="1">
      <c r="A1851" s="1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M1851" s="37"/>
      <c r="O1851" s="2"/>
      <c r="U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</row>
    <row r="1852" spans="8:8" s="4" ht="14.25" customFormat="1">
      <c r="A1852" s="1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M1852" s="37"/>
      <c r="O1852" s="2"/>
      <c r="U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</row>
    <row r="1853" spans="8:8" s="4" ht="14.25" customFormat="1">
      <c r="A1853" s="1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M1853" s="37"/>
      <c r="O1853" s="2"/>
      <c r="U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</row>
    <row r="1854" spans="8:8" s="4" ht="14.25" customFormat="1">
      <c r="A1854" s="1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M1854" s="37"/>
      <c r="O1854" s="2"/>
      <c r="U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</row>
    <row r="1855" spans="8:8" s="4" ht="14.25" customFormat="1">
      <c r="A1855" s="1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M1855" s="37"/>
      <c r="O1855" s="2"/>
      <c r="U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</row>
    <row r="1856" spans="8:8" s="4" ht="14.25" customFormat="1">
      <c r="A1856" s="1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M1856" s="37"/>
      <c r="O1856" s="2"/>
      <c r="U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</row>
    <row r="1857" spans="8:8" s="4" ht="14.25" customFormat="1">
      <c r="A1857" s="1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M1857" s="37"/>
      <c r="O1857" s="2"/>
      <c r="U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</row>
    <row r="1858" spans="8:8" s="4" ht="14.25" customFormat="1">
      <c r="A1858" s="1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M1858" s="37"/>
      <c r="O1858" s="2"/>
      <c r="U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</row>
    <row r="1859" spans="8:8" s="4" ht="14.25" customFormat="1">
      <c r="A1859" s="1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M1859" s="37"/>
      <c r="O1859" s="2"/>
      <c r="U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</row>
    <row r="1860" spans="8:8" s="4" ht="14.25" customFormat="1">
      <c r="A1860" s="1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M1860" s="37"/>
      <c r="O1860" s="2"/>
      <c r="U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</row>
    <row r="1861" spans="8:8" s="4" ht="14.25" customFormat="1">
      <c r="A1861" s="1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M1861" s="37"/>
      <c r="O1861" s="2"/>
      <c r="U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</row>
    <row r="1862" spans="8:8" s="4" ht="14.25" customFormat="1">
      <c r="A1862" s="1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M1862" s="37"/>
      <c r="O1862" s="2"/>
      <c r="U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</row>
    <row r="1863" spans="8:8" s="4" ht="14.25" customFormat="1">
      <c r="A1863" s="1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M1863" s="37"/>
      <c r="O1863" s="2"/>
      <c r="U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</row>
    <row r="1864" spans="8:8" s="4" ht="14.25" customFormat="1">
      <c r="A1864" s="1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M1864" s="37"/>
      <c r="O1864" s="2"/>
      <c r="U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</row>
    <row r="1865" spans="8:8" s="4" ht="14.25" customFormat="1">
      <c r="A1865" s="1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M1865" s="37"/>
      <c r="O1865" s="2"/>
      <c r="U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</row>
    <row r="1866" spans="8:8" s="4" ht="14.25" customFormat="1">
      <c r="A1866" s="1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M1866" s="37"/>
      <c r="O1866" s="2"/>
      <c r="U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</row>
    <row r="1867" spans="8:8" s="4" ht="14.25" customFormat="1">
      <c r="A1867" s="1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M1867" s="37"/>
      <c r="O1867" s="2"/>
      <c r="U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</row>
    <row r="1868" spans="8:8" s="4" ht="14.25" customFormat="1">
      <c r="A1868" s="1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M1868" s="37"/>
      <c r="O1868" s="2"/>
      <c r="U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</row>
    <row r="1869" spans="8:8" s="4" ht="14.25" customFormat="1">
      <c r="A1869" s="1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M1869" s="37"/>
      <c r="O1869" s="2"/>
      <c r="U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</row>
    <row r="1870" spans="8:8" s="4" ht="14.25" customFormat="1">
      <c r="A1870" s="1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M1870" s="37"/>
      <c r="O1870" s="2"/>
      <c r="U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</row>
    <row r="1871" spans="8:8" s="4" ht="14.25" customFormat="1">
      <c r="A1871" s="1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M1871" s="37"/>
      <c r="O1871" s="2"/>
      <c r="U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</row>
    <row r="1872" spans="8:8" s="4" ht="14.25" customFormat="1">
      <c r="A1872" s="1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M1872" s="37"/>
      <c r="O1872" s="2"/>
      <c r="U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</row>
    <row r="1873" spans="8:8" s="4" ht="14.25" customFormat="1">
      <c r="A1873" s="1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M1873" s="37"/>
      <c r="O1873" s="2"/>
      <c r="U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</row>
    <row r="1874" spans="8:8" s="4" ht="14.25" customFormat="1">
      <c r="A1874" s="1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M1874" s="37"/>
      <c r="O1874" s="2"/>
      <c r="U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</row>
    <row r="1875" spans="8:8" s="4" ht="14.25" customFormat="1">
      <c r="A1875" s="1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M1875" s="37"/>
      <c r="O1875" s="2"/>
      <c r="U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</row>
    <row r="1876" spans="8:8" s="4" ht="14.25" customFormat="1">
      <c r="A1876" s="1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M1876" s="37"/>
      <c r="O1876" s="2"/>
      <c r="U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</row>
    <row r="1877" spans="8:8" s="4" ht="14.25" customFormat="1">
      <c r="A1877" s="1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M1877" s="37"/>
      <c r="O1877" s="2"/>
      <c r="U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</row>
    <row r="1878" spans="8:8" s="4" ht="14.25" customFormat="1">
      <c r="A1878" s="1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M1878" s="37"/>
      <c r="O1878" s="2"/>
      <c r="U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</row>
    <row r="1879" spans="8:8" s="4" ht="14.25" customFormat="1">
      <c r="A1879" s="1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M1879" s="37"/>
      <c r="O1879" s="2"/>
      <c r="U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</row>
    <row r="1880" spans="8:8" s="4" ht="14.25" customFormat="1">
      <c r="A1880" s="1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M1880" s="37"/>
      <c r="O1880" s="2"/>
      <c r="U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</row>
    <row r="1881" spans="8:8" s="4" ht="14.25" customFormat="1">
      <c r="A1881" s="1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M1881" s="37"/>
      <c r="O1881" s="2"/>
      <c r="U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</row>
    <row r="1882" spans="8:8" s="4" ht="14.25" customFormat="1">
      <c r="A1882" s="1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M1882" s="37"/>
      <c r="O1882" s="2"/>
      <c r="U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</row>
    <row r="1883" spans="8:8" s="4" ht="14.25" customFormat="1">
      <c r="A1883" s="1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M1883" s="37"/>
      <c r="O1883" s="2"/>
      <c r="U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</row>
    <row r="1884" spans="8:8" s="4" ht="14.25" customFormat="1">
      <c r="A1884" s="1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M1884" s="37"/>
      <c r="O1884" s="2"/>
      <c r="U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</row>
    <row r="1885" spans="8:8" s="4" ht="14.25" customFormat="1">
      <c r="A1885" s="1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M1885" s="37"/>
      <c r="O1885" s="2"/>
      <c r="U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</row>
    <row r="1886" spans="8:8" s="4" ht="14.25" customFormat="1">
      <c r="A1886" s="1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M1886" s="37"/>
      <c r="O1886" s="2"/>
      <c r="U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</row>
    <row r="1887" spans="8:8" s="4" ht="14.25" customFormat="1">
      <c r="A1887" s="1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M1887" s="37"/>
      <c r="O1887" s="2"/>
      <c r="U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</row>
    <row r="1888" spans="8:8" s="4" ht="14.25" customFormat="1">
      <c r="A1888" s="1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M1888" s="37"/>
      <c r="O1888" s="2"/>
      <c r="U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</row>
    <row r="1889" spans="8:8" s="4" ht="14.25" customFormat="1">
      <c r="A1889" s="1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M1889" s="37"/>
      <c r="O1889" s="2"/>
      <c r="U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</row>
    <row r="1890" spans="8:8" s="4" ht="14.25" customFormat="1">
      <c r="A1890" s="1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M1890" s="37"/>
      <c r="O1890" s="2"/>
      <c r="U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</row>
    <row r="1891" spans="8:8" s="4" ht="14.25" customFormat="1">
      <c r="A1891" s="1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M1891" s="37"/>
      <c r="O1891" s="2"/>
      <c r="U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</row>
    <row r="1892" spans="8:8" s="4" ht="14.25" customFormat="1">
      <c r="A1892" s="1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M1892" s="37"/>
      <c r="O1892" s="2"/>
      <c r="U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</row>
    <row r="1893" spans="8:8" s="4" ht="14.25" customFormat="1">
      <c r="A1893" s="1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M1893" s="37"/>
      <c r="O1893" s="2"/>
      <c r="U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</row>
    <row r="1894" spans="8:8" s="4" ht="14.25" customFormat="1">
      <c r="A1894" s="1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M1894" s="37"/>
      <c r="O1894" s="2"/>
      <c r="U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</row>
    <row r="1895" spans="8:8" s="4" ht="14.25" customFormat="1">
      <c r="A1895" s="1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M1895" s="37"/>
      <c r="O1895" s="2"/>
      <c r="U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</row>
    <row r="1896" spans="8:8" s="4" ht="14.25" customFormat="1">
      <c r="A1896" s="1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M1896" s="37"/>
      <c r="O1896" s="2"/>
      <c r="U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</row>
    <row r="1897" spans="8:8" s="4" ht="14.25" customFormat="1">
      <c r="A1897" s="1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M1897" s="37"/>
      <c r="O1897" s="2"/>
      <c r="U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</row>
    <row r="1898" spans="8:8" s="4" ht="14.25" customFormat="1">
      <c r="A1898" s="1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M1898" s="37"/>
      <c r="O1898" s="2"/>
      <c r="U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</row>
    <row r="1899" spans="8:8" s="4" ht="14.25" customFormat="1">
      <c r="A1899" s="1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M1899" s="37"/>
      <c r="O1899" s="2"/>
      <c r="U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</row>
    <row r="1900" spans="8:8" s="4" ht="14.25" customFormat="1">
      <c r="A1900" s="1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M1900" s="37"/>
      <c r="O1900" s="2"/>
      <c r="U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</row>
    <row r="1901" spans="8:8" s="4" ht="14.25" customFormat="1">
      <c r="A1901" s="1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M1901" s="37"/>
      <c r="O1901" s="2"/>
      <c r="U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</row>
    <row r="1902" spans="8:8" s="4" ht="14.25" customFormat="1">
      <c r="A1902" s="1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M1902" s="37"/>
      <c r="O1902" s="2"/>
      <c r="U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</row>
    <row r="1903" spans="8:8" s="4" ht="14.25" customFormat="1">
      <c r="A1903" s="1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M1903" s="37"/>
      <c r="O1903" s="2"/>
      <c r="U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</row>
    <row r="1904" spans="8:8" s="4" ht="14.25" customFormat="1">
      <c r="A1904" s="1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M1904" s="37"/>
      <c r="O1904" s="2"/>
      <c r="U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</row>
    <row r="1905" spans="8:8" s="4" ht="14.25" customFormat="1">
      <c r="A1905" s="1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M1905" s="37"/>
      <c r="O1905" s="2"/>
      <c r="U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</row>
    <row r="1906" spans="8:8" s="4" ht="14.25" customFormat="1">
      <c r="A1906" s="1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M1906" s="37"/>
      <c r="O1906" s="2"/>
      <c r="U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</row>
    <row r="1907" spans="8:8" s="4" ht="14.25" customFormat="1">
      <c r="A1907" s="1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M1907" s="37"/>
      <c r="O1907" s="2"/>
      <c r="U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</row>
    <row r="1908" spans="8:8" s="4" ht="14.25" customFormat="1">
      <c r="A1908" s="1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M1908" s="37"/>
      <c r="O1908" s="2"/>
      <c r="U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</row>
    <row r="1909" spans="8:8" s="4" ht="14.25" customFormat="1">
      <c r="A1909" s="1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M1909" s="37"/>
      <c r="O1909" s="2"/>
      <c r="U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</row>
    <row r="1910" spans="8:8" s="4" ht="14.25" customFormat="1">
      <c r="A1910" s="1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M1910" s="37"/>
      <c r="O1910" s="2"/>
      <c r="U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</row>
    <row r="1911" spans="8:8" s="4" ht="14.25" customFormat="1">
      <c r="A1911" s="1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M1911" s="37"/>
      <c r="O1911" s="2"/>
      <c r="U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</row>
    <row r="1912" spans="8:8" s="4" ht="14.25" customFormat="1">
      <c r="A1912" s="1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M1912" s="37"/>
      <c r="O1912" s="2"/>
      <c r="U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</row>
    <row r="1913" spans="8:8" s="4" ht="14.25" customFormat="1">
      <c r="A1913" s="1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M1913" s="37"/>
      <c r="O1913" s="2"/>
      <c r="U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</row>
    <row r="1914" spans="8:8" s="4" ht="14.25" customFormat="1">
      <c r="A1914" s="1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M1914" s="37"/>
      <c r="O1914" s="2"/>
      <c r="U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</row>
    <row r="1915" spans="8:8" s="4" ht="14.25" customFormat="1">
      <c r="A1915" s="1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M1915" s="37"/>
      <c r="O1915" s="2"/>
      <c r="U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</row>
    <row r="1916" spans="8:8" s="4" ht="14.25" customFormat="1">
      <c r="A1916" s="1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M1916" s="37"/>
      <c r="O1916" s="2"/>
      <c r="U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</row>
    <row r="1917" spans="8:8" s="4" ht="14.25" customFormat="1">
      <c r="A1917" s="1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M1917" s="37"/>
      <c r="O1917" s="2"/>
      <c r="U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</row>
    <row r="1918" spans="8:8" s="4" ht="14.25" customFormat="1">
      <c r="A1918" s="1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M1918" s="37"/>
      <c r="O1918" s="2"/>
      <c r="U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</row>
    <row r="1919" spans="8:8" s="4" ht="14.25" customFormat="1">
      <c r="A1919" s="1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M1919" s="37"/>
      <c r="O1919" s="2"/>
      <c r="U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</row>
    <row r="1920" spans="8:8" s="4" ht="14.25" customFormat="1">
      <c r="A1920" s="1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M1920" s="37"/>
      <c r="O1920" s="2"/>
      <c r="U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</row>
    <row r="1921" spans="8:8" s="4" ht="14.25" customFormat="1">
      <c r="A1921" s="1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M1921" s="37"/>
      <c r="O1921" s="2"/>
      <c r="U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</row>
    <row r="1922" spans="8:8" s="4" ht="14.25" customFormat="1">
      <c r="A1922" s="1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M1922" s="37"/>
      <c r="O1922" s="2"/>
      <c r="U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</row>
    <row r="1923" spans="8:8" s="4" ht="14.25" customFormat="1">
      <c r="A1923" s="1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M1923" s="37"/>
      <c r="O1923" s="2"/>
      <c r="U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</row>
    <row r="1924" spans="8:8" s="4" ht="14.25" customFormat="1">
      <c r="A1924" s="1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M1924" s="37"/>
      <c r="O1924" s="2"/>
      <c r="U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</row>
    <row r="1925" spans="8:8" s="4" ht="14.25" customFormat="1">
      <c r="A1925" s="1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M1925" s="37"/>
      <c r="O1925" s="2"/>
      <c r="U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</row>
    <row r="1926" spans="8:8" s="4" ht="14.25" customFormat="1">
      <c r="A1926" s="1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M1926" s="37"/>
      <c r="O1926" s="2"/>
      <c r="U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</row>
    <row r="1927" spans="8:8" s="4" ht="14.25" customFormat="1">
      <c r="A1927" s="1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M1927" s="37"/>
      <c r="O1927" s="2"/>
      <c r="U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</row>
    <row r="1928" spans="8:8" s="4" ht="14.25" customFormat="1">
      <c r="A1928" s="1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M1928" s="37"/>
      <c r="O1928" s="2"/>
      <c r="U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</row>
    <row r="1929" spans="8:8" s="4" ht="14.25" customFormat="1">
      <c r="A1929" s="1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M1929" s="37"/>
      <c r="O1929" s="2"/>
      <c r="U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</row>
    <row r="1930" spans="8:8" s="4" ht="14.25" customFormat="1">
      <c r="A1930" s="1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M1930" s="37"/>
      <c r="O1930" s="2"/>
      <c r="U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</row>
    <row r="1931" spans="8:8" s="4" ht="14.25" customFormat="1">
      <c r="A1931" s="1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M1931" s="37"/>
      <c r="O1931" s="2"/>
      <c r="U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</row>
    <row r="1932" spans="8:8" s="4" ht="14.25" customFormat="1">
      <c r="A1932" s="1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M1932" s="37"/>
      <c r="O1932" s="2"/>
      <c r="U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</row>
    <row r="1933" spans="8:8" s="4" ht="14.25" customFormat="1">
      <c r="A1933" s="1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M1933" s="37"/>
      <c r="O1933" s="2"/>
      <c r="U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</row>
    <row r="1934" spans="8:8" s="4" ht="14.25" customFormat="1">
      <c r="A1934" s="1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M1934" s="37"/>
      <c r="O1934" s="2"/>
      <c r="U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</row>
    <row r="1935" spans="8:8" s="4" ht="14.25" customFormat="1">
      <c r="A1935" s="1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M1935" s="37"/>
      <c r="O1935" s="2"/>
      <c r="U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</row>
    <row r="1936" spans="8:8" s="4" ht="14.25" customFormat="1">
      <c r="A1936" s="1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M1936" s="37"/>
      <c r="O1936" s="2"/>
      <c r="U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</row>
    <row r="1937" spans="8:8" s="4" ht="14.25" customFormat="1">
      <c r="A1937" s="1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M1937" s="37"/>
      <c r="O1937" s="2"/>
      <c r="U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</row>
    <row r="1938" spans="8:8" s="4" ht="14.25" customFormat="1">
      <c r="A1938" s="1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M1938" s="37"/>
      <c r="O1938" s="2"/>
      <c r="U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</row>
    <row r="1939" spans="8:8" s="4" ht="14.25" customFormat="1">
      <c r="A1939" s="1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M1939" s="37"/>
      <c r="O1939" s="2"/>
      <c r="U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</row>
    <row r="1940" spans="8:8" s="4" ht="14.25" customFormat="1">
      <c r="A1940" s="1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M1940" s="37"/>
      <c r="O1940" s="2"/>
      <c r="U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</row>
    <row r="1941" spans="8:8" s="4" ht="14.25" customFormat="1">
      <c r="A1941" s="1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M1941" s="37"/>
      <c r="O1941" s="2"/>
      <c r="U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</row>
    <row r="1942" spans="8:8" s="4" ht="14.25" customFormat="1">
      <c r="A1942" s="1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M1942" s="37"/>
      <c r="O1942" s="2"/>
      <c r="U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</row>
    <row r="1943" spans="8:8" s="4" ht="14.25" customFormat="1">
      <c r="A1943" s="1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M1943" s="37"/>
      <c r="O1943" s="2"/>
      <c r="U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</row>
    <row r="1944" spans="8:8" s="4" ht="14.25" customFormat="1">
      <c r="A1944" s="1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M1944" s="37"/>
      <c r="O1944" s="2"/>
      <c r="U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</row>
    <row r="1945" spans="8:8" s="4" ht="14.25" customFormat="1">
      <c r="A1945" s="1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M1945" s="37"/>
      <c r="O1945" s="2"/>
      <c r="U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</row>
    <row r="1946" spans="8:8" s="4" ht="14.25" customFormat="1">
      <c r="A1946" s="1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M1946" s="37"/>
      <c r="O1946" s="2"/>
      <c r="U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</row>
    <row r="1947" spans="8:8" s="4" ht="14.25" customFormat="1">
      <c r="A1947" s="1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M1947" s="37"/>
      <c r="O1947" s="2"/>
      <c r="U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</row>
    <row r="1948" spans="8:8" s="4" ht="14.25" customFormat="1">
      <c r="A1948" s="1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M1948" s="37"/>
      <c r="O1948" s="2"/>
      <c r="U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</row>
    <row r="1949" spans="8:8" s="4" ht="14.25" customFormat="1">
      <c r="A1949" s="1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M1949" s="37"/>
      <c r="O1949" s="2"/>
      <c r="U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</row>
    <row r="1950" spans="8:8" s="4" ht="14.25" customFormat="1">
      <c r="A1950" s="1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M1950" s="37"/>
      <c r="O1950" s="2"/>
      <c r="U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</row>
    <row r="1951" spans="8:8" s="4" ht="14.25" customFormat="1">
      <c r="A1951" s="1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M1951" s="37"/>
      <c r="O1951" s="2"/>
      <c r="U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</row>
    <row r="1952" spans="8:8" s="4" ht="14.25" customFormat="1">
      <c r="A1952" s="1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M1952" s="37"/>
      <c r="O1952" s="2"/>
      <c r="U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</row>
    <row r="1953" spans="8:8" s="4" ht="14.25" customFormat="1">
      <c r="A1953" s="1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M1953" s="37"/>
      <c r="O1953" s="2"/>
      <c r="U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</row>
    <row r="1954" spans="8:8" s="4" ht="14.25" customFormat="1">
      <c r="A1954" s="1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M1954" s="37"/>
      <c r="O1954" s="2"/>
      <c r="U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</row>
    <row r="1955" spans="8:8" s="4" ht="14.25" customFormat="1">
      <c r="A1955" s="1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M1955" s="37"/>
      <c r="O1955" s="2"/>
      <c r="U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</row>
    <row r="1956" spans="8:8" s="4" ht="14.25" customFormat="1">
      <c r="A1956" s="1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M1956" s="37"/>
      <c r="O1956" s="2"/>
      <c r="U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</row>
    <row r="1957" spans="8:8" s="4" ht="14.25" customFormat="1">
      <c r="A1957" s="1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M1957" s="37"/>
      <c r="O1957" s="2"/>
      <c r="U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</row>
    <row r="1958" spans="8:8" s="4" ht="14.25" customFormat="1">
      <c r="A1958" s="1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M1958" s="37"/>
      <c r="O1958" s="2"/>
      <c r="U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</row>
    <row r="1959" spans="8:8" s="4" ht="14.25" customFormat="1">
      <c r="A1959" s="1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M1959" s="37"/>
      <c r="O1959" s="2"/>
      <c r="U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</row>
    <row r="1960" spans="8:8" s="4" ht="14.25" customFormat="1">
      <c r="A1960" s="1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M1960" s="37"/>
      <c r="O1960" s="2"/>
      <c r="U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</row>
    <row r="1961" spans="8:8" s="4" ht="14.25" customFormat="1">
      <c r="A1961" s="1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M1961" s="37"/>
      <c r="O1961" s="2"/>
      <c r="U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</row>
    <row r="1962" spans="8:8" s="4" ht="14.25" customFormat="1">
      <c r="A1962" s="1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M1962" s="37"/>
      <c r="O1962" s="2"/>
      <c r="U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</row>
    <row r="1963" spans="8:8" s="4" ht="14.25" customFormat="1">
      <c r="A1963" s="1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M1963" s="37"/>
      <c r="O1963" s="2"/>
      <c r="U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</row>
    <row r="1964" spans="8:8" s="4" ht="14.25" customFormat="1">
      <c r="A1964" s="1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M1964" s="37"/>
      <c r="O1964" s="2"/>
      <c r="U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</row>
    <row r="1965" spans="8:8" s="4" ht="14.25" customFormat="1">
      <c r="A1965" s="1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M1965" s="37"/>
      <c r="O1965" s="2"/>
      <c r="U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</row>
    <row r="1966" spans="8:8" s="4" ht="14.25" customFormat="1">
      <c r="A1966" s="1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M1966" s="37"/>
      <c r="O1966" s="2"/>
      <c r="U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</row>
    <row r="1967" spans="8:8" s="4" ht="14.25" customFormat="1">
      <c r="A1967" s="1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M1967" s="37"/>
      <c r="O1967" s="2"/>
      <c r="U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</row>
    <row r="1968" spans="8:8" s="4" ht="14.25" customFormat="1">
      <c r="A1968" s="1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M1968" s="37"/>
      <c r="O1968" s="2"/>
      <c r="U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</row>
    <row r="1969" spans="8:8" s="4" ht="14.25" customFormat="1">
      <c r="A1969" s="1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M1969" s="37"/>
      <c r="O1969" s="2"/>
      <c r="U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</row>
    <row r="1970" spans="8:8" s="4" ht="14.25" customFormat="1">
      <c r="A1970" s="1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M1970" s="37"/>
      <c r="O1970" s="2"/>
      <c r="U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</row>
    <row r="1971" spans="8:8" s="4" ht="14.25" customFormat="1">
      <c r="A1971" s="1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M1971" s="37"/>
      <c r="O1971" s="2"/>
      <c r="U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</row>
    <row r="1972" spans="8:8" s="4" ht="14.25" customFormat="1">
      <c r="A1972" s="1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M1972" s="37"/>
      <c r="O1972" s="2"/>
      <c r="U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</row>
    <row r="1973" spans="8:8" s="4" ht="14.25" customFormat="1">
      <c r="A1973" s="1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M1973" s="37"/>
      <c r="O1973" s="2"/>
      <c r="U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</row>
    <row r="1974" spans="8:8" s="4" ht="14.25" customFormat="1">
      <c r="A1974" s="1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M1974" s="37"/>
      <c r="O1974" s="2"/>
      <c r="U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</row>
    <row r="1975" spans="8:8" s="4" ht="14.25" customFormat="1">
      <c r="A1975" s="1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M1975" s="37"/>
      <c r="O1975" s="2"/>
      <c r="U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</row>
    <row r="1976" spans="8:8" s="4" ht="14.25" customFormat="1">
      <c r="A1976" s="1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M1976" s="37"/>
      <c r="O1976" s="2"/>
      <c r="U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</row>
    <row r="1977" spans="8:8" s="4" ht="14.25" customFormat="1">
      <c r="A1977" s="1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M1977" s="37"/>
      <c r="O1977" s="2"/>
      <c r="U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</row>
    <row r="1978" spans="8:8" s="4" ht="14.25" customFormat="1">
      <c r="A1978" s="1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M1978" s="37"/>
      <c r="O1978" s="2"/>
      <c r="U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</row>
    <row r="1979" spans="8:8" s="4" ht="14.25" customFormat="1">
      <c r="A1979" s="1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M1979" s="37"/>
      <c r="O1979" s="2"/>
      <c r="U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</row>
    <row r="1980" spans="8:8" s="4" ht="14.25" customFormat="1">
      <c r="A1980" s="1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M1980" s="37"/>
      <c r="O1980" s="2"/>
      <c r="U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</row>
    <row r="1981" spans="8:8" s="4" ht="14.25" customFormat="1">
      <c r="A1981" s="1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M1981" s="37"/>
      <c r="O1981" s="2"/>
      <c r="U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</row>
    <row r="1982" spans="8:8" s="4" ht="14.25" customFormat="1">
      <c r="A1982" s="1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M1982" s="37"/>
      <c r="O1982" s="2"/>
      <c r="U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</row>
    <row r="1983" spans="8:8" s="4" ht="14.25" customFormat="1">
      <c r="A1983" s="1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M1983" s="37"/>
      <c r="O1983" s="2"/>
      <c r="U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</row>
    <row r="1984" spans="8:8" s="4" ht="14.25" customFormat="1">
      <c r="A1984" s="1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M1984" s="37"/>
      <c r="O1984" s="2"/>
      <c r="U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</row>
    <row r="1985" spans="8:8" s="4" ht="14.25" customFormat="1">
      <c r="A1985" s="1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M1985" s="37"/>
      <c r="O1985" s="2"/>
      <c r="U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</row>
    <row r="1986" spans="8:8" s="4" ht="14.25" customFormat="1">
      <c r="A1986" s="1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M1986" s="37"/>
      <c r="O1986" s="2"/>
      <c r="U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</row>
    <row r="1987" spans="8:8" s="4" ht="14.25" customFormat="1">
      <c r="A1987" s="1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M1987" s="37"/>
      <c r="O1987" s="2"/>
      <c r="U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</row>
    <row r="1988" spans="8:8" s="4" ht="14.25" customFormat="1">
      <c r="A1988" s="1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M1988" s="37"/>
      <c r="O1988" s="2"/>
      <c r="U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</row>
    <row r="1989" spans="8:8" s="4" ht="14.25" customFormat="1">
      <c r="A1989" s="1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M1989" s="37"/>
      <c r="O1989" s="2"/>
      <c r="U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</row>
    <row r="1990" spans="8:8" s="4" ht="14.25" customFormat="1">
      <c r="A1990" s="1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M1990" s="37"/>
      <c r="O1990" s="2"/>
      <c r="U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</row>
    <row r="1991" spans="8:8" s="4" ht="14.25" customFormat="1">
      <c r="A1991" s="1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M1991" s="37"/>
      <c r="O1991" s="2"/>
      <c r="U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</row>
    <row r="1992" spans="8:8" s="4" ht="14.25" customFormat="1">
      <c r="A1992" s="1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M1992" s="37"/>
      <c r="O1992" s="2"/>
      <c r="U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</row>
    <row r="1993" spans="8:8" s="4" ht="14.25" customFormat="1">
      <c r="A1993" s="1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M1993" s="37"/>
      <c r="O1993" s="2"/>
      <c r="U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</row>
    <row r="1994" spans="8:8" s="4" ht="14.25" customFormat="1">
      <c r="A1994" s="1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M1994" s="37"/>
      <c r="O1994" s="2"/>
      <c r="U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</row>
    <row r="1995" spans="8:8" s="4" ht="14.25" customFormat="1">
      <c r="A1995" s="1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M1995" s="37"/>
      <c r="O1995" s="2"/>
      <c r="U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</row>
    <row r="1996" spans="8:8" s="4" ht="14.25" customFormat="1">
      <c r="A1996" s="1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M1996" s="37"/>
      <c r="O1996" s="2"/>
      <c r="U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</row>
    <row r="1997" spans="8:8" s="4" ht="14.25" customFormat="1">
      <c r="A1997" s="1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M1997" s="37"/>
      <c r="O1997" s="2"/>
      <c r="U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</row>
    <row r="1998" spans="8:8" s="4" ht="14.25" customFormat="1">
      <c r="A1998" s="1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M1998" s="37"/>
      <c r="O1998" s="2"/>
      <c r="U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</row>
    <row r="1999" spans="8:8" s="4" ht="14.25" customFormat="1">
      <c r="A1999" s="1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M1999" s="37"/>
      <c r="O1999" s="2"/>
      <c r="U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</row>
    <row r="2000" spans="8:8" s="4" ht="14.25" customFormat="1">
      <c r="A2000" s="1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M2000" s="37"/>
      <c r="O2000" s="2"/>
      <c r="U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</row>
    <row r="2001" spans="8:8" s="4" ht="14.25" customFormat="1">
      <c r="A2001" s="1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M2001" s="37"/>
      <c r="O2001" s="2"/>
      <c r="U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</row>
    <row r="2002" spans="8:8" s="4" ht="14.25" customFormat="1">
      <c r="A2002" s="1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M2002" s="37"/>
      <c r="O2002" s="2"/>
      <c r="U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</row>
    <row r="2003" spans="8:8" s="4" ht="14.25" customFormat="1">
      <c r="A2003" s="1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M2003" s="37"/>
      <c r="O2003" s="2"/>
      <c r="U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</row>
    <row r="2004" spans="8:8" s="4" ht="14.25" customFormat="1">
      <c r="A2004" s="1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M2004" s="37"/>
      <c r="O2004" s="2"/>
      <c r="U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</row>
    <row r="2005" spans="8:8" s="4" ht="14.25" customFormat="1">
      <c r="A2005" s="1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M2005" s="37"/>
      <c r="O2005" s="2"/>
      <c r="U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</row>
    <row r="2006" spans="8:8" s="4" ht="14.25" customFormat="1">
      <c r="A2006" s="1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M2006" s="37"/>
      <c r="O2006" s="2"/>
      <c r="U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</row>
    <row r="2007" spans="8:8" s="4" ht="14.25" customFormat="1">
      <c r="A2007" s="1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M2007" s="37"/>
      <c r="O2007" s="2"/>
      <c r="U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</row>
    <row r="2008" spans="8:8" s="4" ht="14.25" customFormat="1">
      <c r="A2008" s="1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M2008" s="37"/>
      <c r="O2008" s="2"/>
      <c r="U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</row>
    <row r="2009" spans="8:8" s="4" ht="14.25" customFormat="1">
      <c r="A2009" s="1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M2009" s="37"/>
      <c r="O2009" s="2"/>
      <c r="U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</row>
    <row r="2010" spans="8:8" s="4" ht="14.25" customFormat="1">
      <c r="A2010" s="1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M2010" s="37"/>
      <c r="O2010" s="2"/>
      <c r="U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</row>
    <row r="2011" spans="8:8" s="4" ht="14.25" customFormat="1">
      <c r="A2011" s="1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M2011" s="37"/>
      <c r="O2011" s="2"/>
      <c r="U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</row>
    <row r="2012" spans="8:8" s="4" ht="14.25" customFormat="1">
      <c r="A2012" s="1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M2012" s="37"/>
      <c r="O2012" s="2"/>
      <c r="U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</row>
    <row r="2013" spans="8:8" s="4" ht="14.25" customFormat="1">
      <c r="A2013" s="1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M2013" s="37"/>
      <c r="O2013" s="2"/>
      <c r="U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</row>
    <row r="2014" spans="8:8" s="4" ht="14.25" customFormat="1">
      <c r="A2014" s="1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M2014" s="37"/>
      <c r="O2014" s="2"/>
      <c r="U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</row>
    <row r="2015" spans="8:8" s="4" ht="14.25" customFormat="1">
      <c r="A2015" s="1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M2015" s="37"/>
      <c r="O2015" s="2"/>
      <c r="U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</row>
    <row r="2016" spans="8:8" s="4" ht="14.25" customFormat="1">
      <c r="A2016" s="1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M2016" s="37"/>
      <c r="O2016" s="2"/>
      <c r="U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</row>
    <row r="2017" spans="8:8" s="4" ht="14.25" customFormat="1">
      <c r="A2017" s="1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M2017" s="37"/>
      <c r="O2017" s="2"/>
      <c r="U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</row>
    <row r="2018" spans="8:8" s="4" ht="14.25" customFormat="1">
      <c r="A2018" s="1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M2018" s="37"/>
      <c r="O2018" s="2"/>
      <c r="U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</row>
    <row r="2019" spans="8:8" s="4" ht="14.25" customFormat="1">
      <c r="A2019" s="1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M2019" s="37"/>
      <c r="O2019" s="2"/>
      <c r="U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</row>
    <row r="2020" spans="8:8" s="4" ht="14.25" customFormat="1">
      <c r="A2020" s="1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M2020" s="37"/>
      <c r="O2020" s="2"/>
      <c r="U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</row>
    <row r="2021" spans="8:8" s="4" ht="14.25" customFormat="1">
      <c r="A2021" s="1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M2021" s="37"/>
      <c r="O2021" s="2"/>
      <c r="U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</row>
    <row r="2022" spans="8:8" s="4" ht="14.25" customFormat="1">
      <c r="A2022" s="1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M2022" s="37"/>
      <c r="O2022" s="2"/>
      <c r="U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</row>
    <row r="2023" spans="8:8" s="4" ht="14.25" customFormat="1">
      <c r="A2023" s="1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M2023" s="37"/>
      <c r="O2023" s="2"/>
      <c r="U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</row>
    <row r="2024" spans="8:8" s="4" ht="14.25" customFormat="1">
      <c r="A2024" s="1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M2024" s="37"/>
      <c r="O2024" s="2"/>
      <c r="U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</row>
    <row r="2025" spans="8:8" s="4" ht="14.25" customFormat="1">
      <c r="A2025" s="1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M2025" s="37"/>
      <c r="O2025" s="2"/>
      <c r="U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</row>
    <row r="2026" spans="8:8" s="4" ht="14.25" customFormat="1">
      <c r="A2026" s="1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M2026" s="37"/>
      <c r="O2026" s="2"/>
      <c r="U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</row>
    <row r="2027" spans="8:8" s="4" ht="14.25" customFormat="1">
      <c r="A2027" s="1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M2027" s="37"/>
      <c r="O2027" s="2"/>
      <c r="U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</row>
    <row r="2028" spans="8:8" s="4" ht="14.25" customFormat="1">
      <c r="A2028" s="1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M2028" s="37"/>
      <c r="O2028" s="2"/>
      <c r="U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</row>
    <row r="2029" spans="8:8" s="4" ht="14.25" customFormat="1">
      <c r="A2029" s="1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M2029" s="37"/>
      <c r="O2029" s="2"/>
      <c r="U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</row>
    <row r="2030" spans="8:8" s="4" ht="14.25" customFormat="1">
      <c r="A2030" s="1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M2030" s="37"/>
      <c r="O2030" s="2"/>
      <c r="U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</row>
    <row r="2031" spans="8:8" s="4" ht="14.25" customFormat="1">
      <c r="A2031" s="1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M2031" s="37"/>
      <c r="O2031" s="2"/>
      <c r="U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</row>
    <row r="2032" spans="8:8" s="4" ht="14.25" customFormat="1">
      <c r="A2032" s="1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M2032" s="37"/>
      <c r="O2032" s="2"/>
      <c r="U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</row>
    <row r="2033" spans="8:8" s="4" ht="14.25" customFormat="1">
      <c r="A2033" s="1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M2033" s="37"/>
      <c r="O2033" s="2"/>
      <c r="U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</row>
    <row r="2034" spans="8:8" s="4" ht="14.25" customFormat="1">
      <c r="A2034" s="1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M2034" s="37"/>
      <c r="O2034" s="2"/>
      <c r="U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</row>
    <row r="2035" spans="8:8" s="4" ht="14.25" customFormat="1">
      <c r="A2035" s="1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M2035" s="37"/>
      <c r="O2035" s="2"/>
      <c r="U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</row>
    <row r="2036" spans="8:8" s="4" ht="14.25" customFormat="1">
      <c r="A2036" s="1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M2036" s="37"/>
      <c r="O2036" s="2"/>
      <c r="U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</row>
    <row r="2037" spans="8:8" s="4" ht="14.25" customFormat="1">
      <c r="A2037" s="1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M2037" s="37"/>
      <c r="O2037" s="2"/>
      <c r="U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</row>
    <row r="2038" spans="8:8" s="4" ht="14.25" customFormat="1">
      <c r="A2038" s="1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M2038" s="37"/>
      <c r="O2038" s="2"/>
      <c r="U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</row>
    <row r="2039" spans="8:8" s="4" ht="14.25" customFormat="1">
      <c r="A2039" s="1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M2039" s="37"/>
      <c r="O2039" s="2"/>
      <c r="U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</row>
    <row r="2040" spans="8:8" s="4" ht="14.25" customFormat="1">
      <c r="A2040" s="1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M2040" s="37"/>
      <c r="O2040" s="2"/>
      <c r="U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</row>
    <row r="2041" spans="8:8" s="4" ht="14.25" customFormat="1">
      <c r="A2041" s="1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M2041" s="37"/>
      <c r="O2041" s="2"/>
      <c r="U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</row>
    <row r="2042" spans="8:8" s="4" ht="14.25" customFormat="1">
      <c r="A2042" s="1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M2042" s="37"/>
      <c r="O2042" s="2"/>
      <c r="U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</row>
    <row r="2043" spans="8:8" s="4" ht="14.25" customFormat="1">
      <c r="A2043" s="1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M2043" s="37"/>
      <c r="O2043" s="2"/>
      <c r="U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</row>
    <row r="2044" spans="8:8" s="4" ht="14.25" customFormat="1">
      <c r="A2044" s="1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M2044" s="37"/>
      <c r="O2044" s="2"/>
      <c r="U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</row>
    <row r="2045" spans="8:8" s="4" ht="14.25" customFormat="1">
      <c r="A2045" s="1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M2045" s="37"/>
      <c r="O2045" s="2"/>
      <c r="U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</row>
    <row r="2046" spans="8:8" s="4" ht="14.25" customFormat="1">
      <c r="A2046" s="1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M2046" s="37"/>
      <c r="O2046" s="2"/>
      <c r="U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</row>
    <row r="2047" spans="8:8" s="4" ht="14.25" customFormat="1">
      <c r="A2047" s="1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M2047" s="37"/>
      <c r="O2047" s="2"/>
      <c r="U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</row>
    <row r="2048" spans="8:8" s="4" ht="14.25" customFormat="1">
      <c r="A2048" s="1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M2048" s="37"/>
      <c r="O2048" s="2"/>
      <c r="U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</row>
    <row r="2049" spans="8:8" s="4" ht="14.25" customFormat="1">
      <c r="A2049" s="1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M2049" s="37"/>
      <c r="O2049" s="2"/>
      <c r="U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</row>
    <row r="2050" spans="8:8" s="4" ht="14.25" customFormat="1">
      <c r="A2050" s="1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M2050" s="37"/>
      <c r="O2050" s="2"/>
      <c r="U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</row>
    <row r="2051" spans="8:8" s="4" ht="14.25" customFormat="1">
      <c r="A2051" s="1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M2051" s="37"/>
      <c r="O2051" s="2"/>
      <c r="U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</row>
    <row r="2052" spans="8:8" s="4" ht="14.25" customFormat="1">
      <c r="A2052" s="1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M2052" s="37"/>
      <c r="O2052" s="2"/>
      <c r="U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</row>
    <row r="2053" spans="8:8" s="4" ht="14.25" customFormat="1">
      <c r="A2053" s="1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M2053" s="37"/>
      <c r="O2053" s="2"/>
      <c r="U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</row>
    <row r="2054" spans="8:8" s="4" ht="14.25" customFormat="1">
      <c r="A2054" s="1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M2054" s="37"/>
      <c r="O2054" s="2"/>
      <c r="U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</row>
    <row r="2055" spans="8:8" s="4" ht="14.25" customFormat="1">
      <c r="A2055" s="1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M2055" s="37"/>
      <c r="O2055" s="2"/>
      <c r="U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</row>
    <row r="2056" spans="8:8" s="4" ht="14.25" customFormat="1">
      <c r="A2056" s="1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M2056" s="37"/>
      <c r="O2056" s="2"/>
      <c r="U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</row>
    <row r="2057" spans="8:8" s="4" ht="14.25" customFormat="1">
      <c r="A2057" s="1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M2057" s="37"/>
      <c r="O2057" s="2"/>
      <c r="U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</row>
    <row r="2058" spans="8:8" s="4" ht="14.25" customFormat="1">
      <c r="A2058" s="1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M2058" s="37"/>
      <c r="O2058" s="2"/>
      <c r="U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</row>
    <row r="2059" spans="8:8" s="4" ht="14.25" customFormat="1">
      <c r="A2059" s="1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M2059" s="37"/>
      <c r="O2059" s="2"/>
      <c r="U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</row>
    <row r="2060" spans="8:8" s="4" ht="14.25" customFormat="1">
      <c r="A2060" s="1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M2060" s="37"/>
      <c r="O2060" s="2"/>
      <c r="U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</row>
    <row r="2061" spans="8:8" s="4" ht="14.25" customFormat="1">
      <c r="A2061" s="1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M2061" s="37"/>
      <c r="O2061" s="2"/>
      <c r="U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</row>
    <row r="2062" spans="8:8" s="4" ht="14.25" customFormat="1">
      <c r="A2062" s="1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M2062" s="37"/>
      <c r="O2062" s="2"/>
      <c r="U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</row>
    <row r="2063" spans="8:8" s="4" ht="14.25" customFormat="1">
      <c r="A2063" s="1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M2063" s="37"/>
      <c r="O2063" s="2"/>
      <c r="U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</row>
    <row r="2064" spans="8:8" s="4" ht="14.25" customFormat="1">
      <c r="A2064" s="1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M2064" s="37"/>
      <c r="O2064" s="2"/>
      <c r="U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</row>
    <row r="2065" spans="8:8" s="4" ht="14.25" customFormat="1">
      <c r="A2065" s="1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M2065" s="37"/>
      <c r="O2065" s="2"/>
      <c r="U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</row>
    <row r="2066" spans="8:8" s="4" ht="14.25" customFormat="1">
      <c r="A2066" s="1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M2066" s="37"/>
      <c r="O2066" s="2"/>
      <c r="U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</row>
    <row r="2067" spans="8:8" s="4" ht="14.25" customFormat="1">
      <c r="A2067" s="1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M2067" s="37"/>
      <c r="O2067" s="2"/>
      <c r="U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</row>
    <row r="2068" spans="8:8" s="4" ht="14.25" customFormat="1">
      <c r="A2068" s="1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M2068" s="37"/>
      <c r="O2068" s="2"/>
      <c r="U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</row>
    <row r="2069" spans="8:8" s="4" ht="14.25" customFormat="1">
      <c r="A2069" s="1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M2069" s="37"/>
      <c r="O2069" s="2"/>
      <c r="U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</row>
    <row r="2070" spans="8:8" s="4" ht="14.25" customFormat="1">
      <c r="A2070" s="1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M2070" s="37"/>
      <c r="O2070" s="2"/>
      <c r="U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</row>
    <row r="2071" spans="8:8" s="4" ht="14.25" customFormat="1">
      <c r="A2071" s="1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M2071" s="37"/>
      <c r="O2071" s="2"/>
      <c r="U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</row>
    <row r="2072" spans="8:8" s="4" ht="14.25" customFormat="1">
      <c r="A2072" s="1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M2072" s="37"/>
      <c r="O2072" s="2"/>
      <c r="U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</row>
    <row r="2073" spans="8:8" s="4" ht="14.25" customFormat="1">
      <c r="A2073" s="1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M2073" s="37"/>
      <c r="O2073" s="2"/>
      <c r="U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</row>
    <row r="2074" spans="8:8" s="4" ht="14.25" customFormat="1">
      <c r="A2074" s="1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M2074" s="37"/>
      <c r="O2074" s="2"/>
      <c r="U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</row>
    <row r="2075" spans="8:8" s="4" ht="14.25" customFormat="1">
      <c r="A2075" s="1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M2075" s="37"/>
      <c r="O2075" s="2"/>
      <c r="U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</row>
    <row r="2076" spans="8:8" s="4" ht="14.25" customFormat="1">
      <c r="A2076" s="1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M2076" s="37"/>
      <c r="O2076" s="2"/>
      <c r="U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</row>
    <row r="2077" spans="8:8" s="4" ht="14.25" customFormat="1">
      <c r="A2077" s="1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M2077" s="37"/>
      <c r="O2077" s="2"/>
      <c r="U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</row>
    <row r="2078" spans="8:8" s="4" ht="14.25" customFormat="1">
      <c r="A2078" s="1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M2078" s="37"/>
      <c r="O2078" s="2"/>
      <c r="U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</row>
    <row r="2079" spans="8:8" s="4" ht="14.25" customFormat="1">
      <c r="A2079" s="1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M2079" s="37"/>
      <c r="O2079" s="2"/>
      <c r="U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</row>
    <row r="2080" spans="8:8" s="4" ht="14.25" customFormat="1">
      <c r="A2080" s="1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M2080" s="37"/>
      <c r="O2080" s="2"/>
      <c r="U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</row>
    <row r="2081" spans="8:8" s="4" ht="14.25" customFormat="1">
      <c r="A2081" s="1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M2081" s="37"/>
      <c r="O2081" s="2"/>
      <c r="U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</row>
    <row r="2082" spans="8:8" s="4" ht="14.25" customFormat="1">
      <c r="A2082" s="1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M2082" s="37"/>
      <c r="O2082" s="2"/>
      <c r="U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</row>
    <row r="2083" spans="8:8" s="4" ht="14.25" customFormat="1">
      <c r="A2083" s="1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M2083" s="37"/>
      <c r="O2083" s="2"/>
      <c r="U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</row>
    <row r="2084" spans="8:8" s="4" ht="14.25" customFormat="1">
      <c r="A2084" s="1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M2084" s="37"/>
      <c r="O2084" s="2"/>
      <c r="U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</row>
    <row r="2085" spans="8:8" s="4" ht="14.25" customFormat="1">
      <c r="A2085" s="1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M2085" s="37"/>
      <c r="O2085" s="2"/>
      <c r="U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</row>
    <row r="2086" spans="8:8" s="4" ht="14.25" customFormat="1">
      <c r="A2086" s="1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M2086" s="37"/>
      <c r="O2086" s="2"/>
      <c r="U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</row>
    <row r="2087" spans="8:8" s="4" ht="14.25" customFormat="1">
      <c r="A2087" s="1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M2087" s="37"/>
      <c r="O2087" s="2"/>
      <c r="U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</row>
    <row r="2088" spans="8:8" s="4" ht="14.25" customFormat="1">
      <c r="A2088" s="1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M2088" s="37"/>
      <c r="O2088" s="2"/>
      <c r="U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</row>
    <row r="2089" spans="8:8" s="4" ht="14.25" customFormat="1">
      <c r="A2089" s="1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M2089" s="37"/>
      <c r="O2089" s="2"/>
      <c r="U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</row>
    <row r="2090" spans="8:8" s="4" ht="14.25" customFormat="1">
      <c r="A2090" s="1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M2090" s="37"/>
      <c r="O2090" s="2"/>
      <c r="U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</row>
    <row r="2091" spans="8:8" s="4" ht="14.25" customFormat="1">
      <c r="A2091" s="1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M2091" s="37"/>
      <c r="O2091" s="2"/>
      <c r="U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</row>
    <row r="2092" spans="8:8" s="4" ht="14.25" customFormat="1">
      <c r="A2092" s="1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M2092" s="37"/>
      <c r="O2092" s="2"/>
      <c r="U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</row>
    <row r="2093" spans="8:8" s="4" ht="14.25" customFormat="1">
      <c r="A2093" s="1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M2093" s="37"/>
      <c r="O2093" s="2"/>
      <c r="U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</row>
    <row r="2094" spans="8:8" s="4" ht="14.25" customFormat="1">
      <c r="A2094" s="1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M2094" s="37"/>
      <c r="O2094" s="2"/>
      <c r="U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</row>
    <row r="2095" spans="8:8" s="4" ht="14.25" customFormat="1">
      <c r="A2095" s="1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M2095" s="37"/>
      <c r="O2095" s="2"/>
      <c r="U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</row>
    <row r="2096" spans="8:8" s="4" ht="14.25" customFormat="1">
      <c r="A2096" s="1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M2096" s="37"/>
      <c r="O2096" s="2"/>
      <c r="U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</row>
    <row r="2097" spans="8:8" s="4" ht="14.25" customFormat="1">
      <c r="A2097" s="1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M2097" s="37"/>
      <c r="O2097" s="2"/>
      <c r="U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</row>
    <row r="2098" spans="8:8" s="4" ht="14.25" customFormat="1">
      <c r="A2098" s="1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M2098" s="37"/>
      <c r="O2098" s="2"/>
      <c r="U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</row>
    <row r="2099" spans="8:8" s="4" ht="14.25" customFormat="1">
      <c r="A2099" s="1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M2099" s="37"/>
      <c r="O2099" s="2"/>
      <c r="U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</row>
    <row r="2100" spans="8:8" s="4" ht="14.25" customFormat="1">
      <c r="A2100" s="1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M2100" s="37"/>
      <c r="O2100" s="2"/>
      <c r="U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</row>
    <row r="2101" spans="8:8" s="4" ht="14.25" customFormat="1">
      <c r="A2101" s="1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M2101" s="37"/>
      <c r="O2101" s="2"/>
      <c r="U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</row>
    <row r="2102" spans="8:8" s="4" ht="14.25" customFormat="1">
      <c r="A2102" s="1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M2102" s="37"/>
      <c r="O2102" s="2"/>
      <c r="U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</row>
    <row r="2103" spans="8:8" s="4" ht="14.25" customFormat="1">
      <c r="A2103" s="1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M2103" s="37"/>
      <c r="O2103" s="2"/>
      <c r="U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</row>
    <row r="2104" spans="8:8" s="4" ht="14.25" customFormat="1">
      <c r="A2104" s="1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M2104" s="37"/>
      <c r="O2104" s="2"/>
      <c r="U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</row>
    <row r="2105" spans="8:8" s="4" ht="14.25" customFormat="1">
      <c r="A2105" s="1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M2105" s="37"/>
      <c r="O2105" s="2"/>
      <c r="U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</row>
    <row r="2106" spans="8:8" s="4" ht="14.25" customFormat="1">
      <c r="A2106" s="1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M2106" s="37"/>
      <c r="O2106" s="2"/>
      <c r="U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</row>
    <row r="2107" spans="8:8" s="4" ht="14.25" customFormat="1">
      <c r="A2107" s="1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M2107" s="37"/>
      <c r="O2107" s="2"/>
      <c r="U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</row>
    <row r="2108" spans="8:8" s="4" ht="14.25" customFormat="1">
      <c r="A2108" s="1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M2108" s="37"/>
      <c r="O2108" s="2"/>
      <c r="U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</row>
    <row r="2109" spans="8:8" s="4" ht="14.25" customFormat="1">
      <c r="A2109" s="1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M2109" s="37"/>
      <c r="O2109" s="2"/>
      <c r="U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</row>
    <row r="2110" spans="8:8" s="4" ht="14.25" customFormat="1">
      <c r="A2110" s="1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M2110" s="37"/>
      <c r="O2110" s="2"/>
      <c r="U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</row>
    <row r="2111" spans="8:8" s="4" ht="14.25" customFormat="1">
      <c r="A2111" s="1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M2111" s="37"/>
      <c r="O2111" s="2"/>
      <c r="U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</row>
    <row r="2112" spans="8:8" s="4" ht="14.25" customFormat="1">
      <c r="A2112" s="1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M2112" s="37"/>
      <c r="O2112" s="2"/>
      <c r="U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</row>
    <row r="2113" spans="8:8" s="4" ht="14.25" customFormat="1">
      <c r="A2113" s="1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M2113" s="37"/>
      <c r="O2113" s="2"/>
      <c r="U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</row>
    <row r="2114" spans="8:8" s="4" ht="14.25" customFormat="1">
      <c r="A2114" s="1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M2114" s="37"/>
      <c r="O2114" s="2"/>
      <c r="U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</row>
    <row r="2115" spans="8:8" s="4" ht="14.25" customFormat="1">
      <c r="A2115" s="1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M2115" s="37"/>
      <c r="O2115" s="2"/>
      <c r="U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</row>
    <row r="2116" spans="8:8" s="4" ht="14.25" customFormat="1">
      <c r="A2116" s="1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M2116" s="37"/>
      <c r="O2116" s="2"/>
      <c r="U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</row>
    <row r="2117" spans="8:8" s="4" ht="14.25" customFormat="1">
      <c r="A2117" s="1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M2117" s="37"/>
      <c r="O2117" s="2"/>
      <c r="U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</row>
    <row r="2118" spans="8:8" s="4" ht="14.25" customFormat="1">
      <c r="A2118" s="1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M2118" s="37"/>
      <c r="O2118" s="2"/>
      <c r="U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</row>
    <row r="2119" spans="8:8" s="4" ht="14.25" customFormat="1">
      <c r="A2119" s="1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M2119" s="37"/>
      <c r="O2119" s="2"/>
      <c r="U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</row>
    <row r="2120" spans="8:8" s="4" ht="14.25" customFormat="1">
      <c r="A2120" s="1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M2120" s="37"/>
      <c r="O2120" s="2"/>
      <c r="U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</row>
    <row r="2121" spans="8:8" s="4" ht="14.25" customFormat="1">
      <c r="A2121" s="1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M2121" s="37"/>
      <c r="O2121" s="2"/>
      <c r="U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</row>
    <row r="2122" spans="8:8" s="4" ht="14.25" customFormat="1">
      <c r="A2122" s="1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M2122" s="37"/>
      <c r="O2122" s="2"/>
      <c r="U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</row>
    <row r="2123" spans="8:8" s="4" ht="14.25" customFormat="1">
      <c r="A2123" s="1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M2123" s="37"/>
      <c r="O2123" s="2"/>
      <c r="U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</row>
    <row r="2124" spans="8:8" s="4" ht="14.25" customFormat="1">
      <c r="A2124" s="1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M2124" s="37"/>
      <c r="O2124" s="2"/>
      <c r="U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</row>
    <row r="2125" spans="8:8" s="4" ht="14.25" customFormat="1">
      <c r="A2125" s="1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M2125" s="37"/>
      <c r="O2125" s="2"/>
      <c r="U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</row>
    <row r="2126" spans="8:8" s="4" ht="14.25" customFormat="1">
      <c r="A2126" s="1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M2126" s="37"/>
      <c r="O2126" s="2"/>
      <c r="U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</row>
    <row r="2127" spans="8:8" s="4" ht="14.25" customFormat="1">
      <c r="A2127" s="1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M2127" s="37"/>
      <c r="O2127" s="2"/>
      <c r="U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</row>
    <row r="2128" spans="8:8" s="4" ht="14.25" customFormat="1">
      <c r="A2128" s="1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M2128" s="37"/>
      <c r="O2128" s="2"/>
      <c r="U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</row>
    <row r="2129" spans="8:8" s="4" ht="14.25" customFormat="1">
      <c r="A2129" s="1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M2129" s="37"/>
      <c r="O2129" s="2"/>
      <c r="U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</row>
    <row r="2130" spans="8:8" s="4" ht="14.25" customFormat="1">
      <c r="A2130" s="1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M2130" s="37"/>
      <c r="O2130" s="2"/>
      <c r="U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</row>
    <row r="2131" spans="8:8" s="4" ht="14.25" customFormat="1">
      <c r="A2131" s="1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M2131" s="37"/>
      <c r="O2131" s="2"/>
      <c r="U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</row>
    <row r="2132" spans="8:8" s="4" ht="14.25" customFormat="1">
      <c r="A2132" s="1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M2132" s="37"/>
      <c r="O2132" s="2"/>
      <c r="U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</row>
    <row r="2133" spans="8:8" s="4" ht="14.25" customFormat="1">
      <c r="A2133" s="1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M2133" s="37"/>
      <c r="O2133" s="2"/>
      <c r="U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</row>
    <row r="2134" spans="8:8" s="4" ht="14.25" customFormat="1">
      <c r="A2134" s="1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M2134" s="37"/>
      <c r="O2134" s="2"/>
      <c r="U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</row>
    <row r="2135" spans="8:8" s="4" ht="14.25" customFormat="1">
      <c r="A2135" s="1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M2135" s="37"/>
      <c r="O2135" s="2"/>
      <c r="U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</row>
    <row r="2136" spans="8:8" s="4" ht="14.25" customFormat="1">
      <c r="A2136" s="1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M2136" s="37"/>
      <c r="O2136" s="2"/>
      <c r="U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</row>
    <row r="2137" spans="8:8" s="4" ht="14.25" customFormat="1">
      <c r="A2137" s="1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M2137" s="37"/>
      <c r="O2137" s="2"/>
      <c r="U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</row>
    <row r="2138" spans="8:8" s="4" ht="14.25" customFormat="1">
      <c r="A2138" s="1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M2138" s="37"/>
      <c r="O2138" s="2"/>
      <c r="U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</row>
    <row r="2139" spans="8:8" s="4" ht="14.25" customFormat="1">
      <c r="A2139" s="1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M2139" s="37"/>
      <c r="O2139" s="2"/>
      <c r="U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</row>
    <row r="2140" spans="8:8" s="4" ht="14.25" customFormat="1">
      <c r="A2140" s="1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M2140" s="37"/>
      <c r="O2140" s="2"/>
      <c r="U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</row>
    <row r="2141" spans="8:8" s="4" ht="14.25" customFormat="1">
      <c r="A2141" s="1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M2141" s="37"/>
      <c r="O2141" s="2"/>
      <c r="U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</row>
    <row r="2142" spans="8:8" s="4" ht="14.25" customFormat="1">
      <c r="A2142" s="1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M2142" s="37"/>
      <c r="O2142" s="2"/>
      <c r="U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</row>
    <row r="2143" spans="8:8" s="4" ht="14.25" customFormat="1">
      <c r="A2143" s="1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M2143" s="37"/>
      <c r="O2143" s="2"/>
      <c r="U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</row>
    <row r="2144" spans="8:8" s="4" ht="14.25" customFormat="1">
      <c r="A2144" s="1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M2144" s="37"/>
      <c r="O2144" s="2"/>
      <c r="U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</row>
    <row r="2145" spans="8:8" s="4" ht="14.25" customFormat="1">
      <c r="A2145" s="1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M2145" s="37"/>
      <c r="O2145" s="2"/>
      <c r="U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</row>
    <row r="2146" spans="8:8" s="4" ht="14.25" customFormat="1">
      <c r="A2146" s="1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M2146" s="37"/>
      <c r="O2146" s="2"/>
      <c r="U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</row>
    <row r="2147" spans="8:8" s="4" ht="14.25" customFormat="1">
      <c r="A2147" s="1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M2147" s="37"/>
      <c r="O2147" s="2"/>
      <c r="U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</row>
    <row r="2148" spans="8:8" s="4" ht="14.25" customFormat="1">
      <c r="A2148" s="1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M2148" s="37"/>
      <c r="O2148" s="2"/>
      <c r="U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</row>
    <row r="2149" spans="8:8" s="4" ht="14.25" customFormat="1">
      <c r="A2149" s="1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M2149" s="37"/>
      <c r="O2149" s="2"/>
      <c r="U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</row>
    <row r="2150" spans="8:8" s="4" ht="14.25" customFormat="1">
      <c r="A2150" s="1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M2150" s="37"/>
      <c r="O2150" s="2"/>
      <c r="U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</row>
    <row r="2151" spans="8:8" s="4" ht="14.25" customFormat="1">
      <c r="A2151" s="1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M2151" s="37"/>
      <c r="O2151" s="2"/>
      <c r="U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</row>
    <row r="2152" spans="8:8" s="4" ht="14.25" customFormat="1">
      <c r="A2152" s="1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M2152" s="37"/>
      <c r="O2152" s="2"/>
      <c r="U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</row>
    <row r="2153" spans="8:8" s="4" ht="14.25" customFormat="1">
      <c r="A2153" s="1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M2153" s="37"/>
      <c r="O2153" s="2"/>
      <c r="U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</row>
    <row r="2154" spans="8:8" s="4" ht="14.25" customFormat="1">
      <c r="A2154" s="1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M2154" s="37"/>
      <c r="O2154" s="2"/>
      <c r="U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</row>
    <row r="2155" spans="8:8" s="4" ht="14.25" customFormat="1">
      <c r="A2155" s="1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M2155" s="37"/>
      <c r="O2155" s="2"/>
      <c r="U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</row>
    <row r="2156" spans="8:8" s="4" ht="14.25" customFormat="1">
      <c r="A2156" s="1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M2156" s="37"/>
      <c r="O2156" s="2"/>
      <c r="U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</row>
    <row r="2157" spans="8:8" s="4" ht="14.25" customFormat="1">
      <c r="A2157" s="1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M2157" s="37"/>
      <c r="O2157" s="2"/>
      <c r="U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</row>
    <row r="2158" spans="8:8" s="4" ht="14.25" customFormat="1">
      <c r="A2158" s="1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M2158" s="37"/>
      <c r="O2158" s="2"/>
      <c r="U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</row>
    <row r="2159" spans="8:8" s="4" ht="14.25" customFormat="1">
      <c r="A2159" s="1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M2159" s="37"/>
      <c r="O2159" s="2"/>
      <c r="U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</row>
    <row r="2160" spans="8:8" s="4" ht="14.25" customFormat="1">
      <c r="A2160" s="1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M2160" s="37"/>
      <c r="O2160" s="2"/>
      <c r="U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</row>
    <row r="2161" spans="8:8" s="4" ht="14.25" customFormat="1">
      <c r="A2161" s="1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M2161" s="37"/>
      <c r="O2161" s="2"/>
      <c r="U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</row>
    <row r="2162" spans="8:8" s="4" ht="14.25" customFormat="1">
      <c r="A2162" s="1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M2162" s="37"/>
      <c r="O2162" s="2"/>
      <c r="U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</row>
    <row r="2163" spans="8:8" s="4" ht="14.25" customFormat="1">
      <c r="A2163" s="1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M2163" s="37"/>
      <c r="O2163" s="2"/>
      <c r="U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</row>
    <row r="2164" spans="8:8" s="4" ht="14.25" customFormat="1">
      <c r="A2164" s="1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M2164" s="37"/>
      <c r="O2164" s="2"/>
      <c r="U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</row>
    <row r="2165" spans="8:8" s="4" ht="14.25" customFormat="1">
      <c r="A2165" s="1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M2165" s="37"/>
      <c r="O2165" s="2"/>
      <c r="U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</row>
    <row r="2166" spans="8:8" s="4" ht="14.25" customFormat="1">
      <c r="A2166" s="1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M2166" s="37"/>
      <c r="O2166" s="2"/>
      <c r="U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</row>
    <row r="2167" spans="8:8" s="4" ht="14.25" customFormat="1">
      <c r="A2167" s="1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M2167" s="37"/>
      <c r="O2167" s="2"/>
      <c r="U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</row>
    <row r="2168" spans="8:8" s="4" ht="14.25" customFormat="1">
      <c r="A2168" s="1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M2168" s="37"/>
      <c r="O2168" s="2"/>
      <c r="U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</row>
    <row r="2169" spans="8:8" s="4" ht="14.25" customFormat="1">
      <c r="A2169" s="1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M2169" s="37"/>
      <c r="O2169" s="2"/>
      <c r="U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</row>
    <row r="2170" spans="8:8" s="4" ht="14.25" customFormat="1">
      <c r="A2170" s="1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M2170" s="37"/>
      <c r="O2170" s="2"/>
      <c r="U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</row>
    <row r="2171" spans="8:8" s="4" ht="14.25" customFormat="1">
      <c r="A2171" s="1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M2171" s="37"/>
      <c r="O2171" s="2"/>
      <c r="U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</row>
    <row r="2172" spans="8:8" s="4" ht="14.25" customFormat="1">
      <c r="A2172" s="1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M2172" s="37"/>
      <c r="O2172" s="2"/>
      <c r="U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</row>
    <row r="2173" spans="8:8" s="4" ht="14.25" customFormat="1">
      <c r="A2173" s="1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M2173" s="37"/>
      <c r="O2173" s="2"/>
      <c r="U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</row>
    <row r="2174" spans="8:8" s="4" ht="14.25" customFormat="1">
      <c r="A2174" s="1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M2174" s="37"/>
      <c r="O2174" s="2"/>
      <c r="U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</row>
    <row r="2175" spans="8:8" s="4" ht="14.25" customFormat="1">
      <c r="A2175" s="1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M2175" s="37"/>
      <c r="O2175" s="2"/>
      <c r="U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</row>
    <row r="2176" spans="8:8" s="4" ht="14.25" customFormat="1">
      <c r="A2176" s="1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M2176" s="37"/>
      <c r="O2176" s="2"/>
      <c r="U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</row>
    <row r="2177" spans="8:8" s="4" ht="14.25" customFormat="1">
      <c r="A2177" s="1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M2177" s="37"/>
      <c r="O2177" s="2"/>
      <c r="U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</row>
    <row r="2178" spans="8:8" s="4" ht="14.25" customFormat="1">
      <c r="A2178" s="1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M2178" s="37"/>
      <c r="O2178" s="2"/>
      <c r="U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</row>
    <row r="2179" spans="8:8" s="4" ht="14.25" customFormat="1">
      <c r="A2179" s="1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M2179" s="37"/>
      <c r="O2179" s="2"/>
      <c r="U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</row>
    <row r="2180" spans="8:8" s="4" ht="14.25" customFormat="1">
      <c r="A2180" s="1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M2180" s="37"/>
      <c r="O2180" s="2"/>
      <c r="U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</row>
    <row r="2181" spans="8:8" s="4" ht="14.25" customFormat="1">
      <c r="A2181" s="1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M2181" s="37"/>
      <c r="O2181" s="2"/>
      <c r="U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</row>
    <row r="2182" spans="8:8" s="4" ht="14.25" customFormat="1">
      <c r="A2182" s="1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M2182" s="37"/>
      <c r="O2182" s="2"/>
      <c r="U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</row>
    <row r="2183" spans="8:8" s="4" ht="14.25" customFormat="1">
      <c r="A2183" s="1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M2183" s="37"/>
      <c r="O2183" s="2"/>
      <c r="U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</row>
    <row r="2184" spans="8:8" s="4" ht="14.25" customFormat="1">
      <c r="A2184" s="1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M2184" s="37"/>
      <c r="O2184" s="2"/>
      <c r="U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</row>
    <row r="2185" spans="8:8" s="4" ht="14.25" customFormat="1">
      <c r="A2185" s="1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M2185" s="37"/>
      <c r="O2185" s="2"/>
      <c r="U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</row>
    <row r="2186" spans="8:8" s="4" ht="14.25" customFormat="1">
      <c r="A2186" s="1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M2186" s="37"/>
      <c r="O2186" s="2"/>
      <c r="U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</row>
    <row r="2187" spans="8:8" s="4" ht="14.25" customFormat="1">
      <c r="A2187" s="1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M2187" s="37"/>
      <c r="O2187" s="2"/>
      <c r="U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</row>
    <row r="2188" spans="8:8" s="4" ht="14.25" customFormat="1">
      <c r="A2188" s="1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M2188" s="37"/>
      <c r="O2188" s="2"/>
      <c r="U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</row>
    <row r="2189" spans="8:8" s="4" ht="14.25" customFormat="1">
      <c r="A2189" s="1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M2189" s="37"/>
      <c r="O2189" s="2"/>
      <c r="U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</row>
    <row r="2190" spans="8:8" s="4" ht="14.25" customFormat="1">
      <c r="A2190" s="1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M2190" s="37"/>
      <c r="O2190" s="2"/>
      <c r="U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</row>
    <row r="2191" spans="8:8" s="4" ht="14.25" customFormat="1">
      <c r="A2191" s="1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M2191" s="37"/>
      <c r="O2191" s="2"/>
      <c r="U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</row>
    <row r="2192" spans="8:8" s="4" ht="14.25" customFormat="1">
      <c r="A2192" s="1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M2192" s="37"/>
      <c r="O2192" s="2"/>
      <c r="U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</row>
    <row r="2193" spans="8:8" s="4" ht="14.25" customFormat="1">
      <c r="A2193" s="1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M2193" s="37"/>
      <c r="O2193" s="2"/>
      <c r="U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</row>
    <row r="2194" spans="8:8" s="4" ht="14.25" customFormat="1">
      <c r="A2194" s="1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M2194" s="37"/>
      <c r="O2194" s="2"/>
      <c r="U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</row>
    <row r="2195" spans="8:8" s="4" ht="14.25" customFormat="1">
      <c r="A2195" s="1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M2195" s="37"/>
      <c r="O2195" s="2"/>
      <c r="U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</row>
    <row r="2196" spans="8:8" s="4" ht="14.25" customFormat="1">
      <c r="A2196" s="1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M2196" s="37"/>
      <c r="O2196" s="2"/>
      <c r="U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</row>
    <row r="2197" spans="8:8" s="4" ht="14.25" customFormat="1">
      <c r="A2197" s="1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M2197" s="37"/>
      <c r="O2197" s="2"/>
      <c r="U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</row>
    <row r="2198" spans="8:8" s="4" ht="14.25" customFormat="1">
      <c r="A2198" s="1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M2198" s="37"/>
      <c r="O2198" s="2"/>
      <c r="U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</row>
    <row r="2199" spans="8:8" s="4" ht="14.25" customFormat="1">
      <c r="A2199" s="1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M2199" s="37"/>
      <c r="O2199" s="2"/>
      <c r="U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</row>
    <row r="2200" spans="8:8" s="4" ht="14.25" customFormat="1">
      <c r="A2200" s="1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M2200" s="37"/>
      <c r="O2200" s="2"/>
      <c r="U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</row>
    <row r="2201" spans="8:8" s="4" ht="14.25" customFormat="1">
      <c r="A2201" s="1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M2201" s="37"/>
      <c r="O2201" s="2"/>
      <c r="U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</row>
    <row r="2202" spans="8:8" s="4" ht="14.25" customFormat="1">
      <c r="A2202" s="1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M2202" s="37"/>
      <c r="O2202" s="2"/>
      <c r="U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</row>
    <row r="2203" spans="8:8" s="4" ht="14.25" customFormat="1">
      <c r="A2203" s="1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M2203" s="37"/>
      <c r="O2203" s="2"/>
      <c r="U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</row>
    <row r="2204" spans="8:8" s="4" ht="14.25" customFormat="1">
      <c r="A2204" s="1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M2204" s="37"/>
      <c r="O2204" s="2"/>
      <c r="U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</row>
    <row r="2205" spans="8:8" s="4" ht="14.25" customFormat="1">
      <c r="A2205" s="1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M2205" s="37"/>
      <c r="O2205" s="2"/>
      <c r="U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</row>
    <row r="2206" spans="8:8" s="4" ht="14.25" customFormat="1">
      <c r="A2206" s="1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M2206" s="37"/>
      <c r="O2206" s="2"/>
      <c r="U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</row>
    <row r="2207" spans="8:8" s="4" ht="14.25" customFormat="1">
      <c r="A2207" s="1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M2207" s="37"/>
      <c r="O2207" s="2"/>
      <c r="U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</row>
    <row r="2208" spans="8:8" s="4" ht="14.25" customFormat="1">
      <c r="A2208" s="1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M2208" s="37"/>
      <c r="O2208" s="2"/>
      <c r="U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</row>
    <row r="2209" spans="8:8" s="4" ht="14.25" customFormat="1">
      <c r="A2209" s="1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M2209" s="37"/>
      <c r="O2209" s="2"/>
      <c r="U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</row>
    <row r="2210" spans="8:8" s="4" ht="14.25" customFormat="1">
      <c r="A2210" s="1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M2210" s="37"/>
      <c r="O2210" s="2"/>
      <c r="U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</row>
    <row r="2211" spans="8:8" s="4" ht="14.25" customFormat="1">
      <c r="A2211" s="1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M2211" s="37"/>
      <c r="O2211" s="2"/>
      <c r="U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</row>
    <row r="2212" spans="8:8" s="4" ht="14.25" customFormat="1">
      <c r="A2212" s="1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M2212" s="37"/>
      <c r="O2212" s="2"/>
      <c r="U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</row>
    <row r="2213" spans="8:8" s="4" ht="14.25" customFormat="1">
      <c r="A2213" s="1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M2213" s="37"/>
      <c r="O2213" s="2"/>
      <c r="U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</row>
    <row r="2214" spans="8:8" s="4" ht="14.25" customFormat="1">
      <c r="A2214" s="1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M2214" s="37"/>
      <c r="O2214" s="2"/>
      <c r="U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</row>
    <row r="2215" spans="8:8" s="4" ht="14.25" customFormat="1">
      <c r="A2215" s="1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M2215" s="37"/>
      <c r="O2215" s="2"/>
      <c r="U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</row>
    <row r="2216" spans="8:8" s="4" ht="14.25" customFormat="1">
      <c r="A2216" s="1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M2216" s="37"/>
      <c r="O2216" s="2"/>
      <c r="U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</row>
    <row r="2217" spans="8:8" s="4" ht="14.25" customFormat="1">
      <c r="A2217" s="1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M2217" s="37"/>
      <c r="O2217" s="2"/>
      <c r="U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</row>
    <row r="2218" spans="8:8" s="4" ht="14.25" customFormat="1">
      <c r="A2218" s="1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M2218" s="37"/>
      <c r="O2218" s="2"/>
      <c r="U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</row>
    <row r="2219" spans="8:8" s="4" ht="14.25" customFormat="1">
      <c r="A2219" s="1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M2219" s="37"/>
      <c r="O2219" s="2"/>
      <c r="U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</row>
    <row r="2220" spans="8:8" s="4" ht="14.25" customFormat="1">
      <c r="A2220" s="1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M2220" s="37"/>
      <c r="O2220" s="2"/>
      <c r="U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</row>
    <row r="2221" spans="8:8" s="4" ht="14.25" customFormat="1">
      <c r="A2221" s="1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M2221" s="37"/>
      <c r="O2221" s="2"/>
      <c r="U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</row>
    <row r="2222" spans="8:8" s="4" ht="14.25" customFormat="1">
      <c r="A2222" s="1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M2222" s="37"/>
      <c r="O2222" s="2"/>
      <c r="U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</row>
    <row r="2223" spans="8:8" s="4" ht="14.25" customFormat="1">
      <c r="A2223" s="1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M2223" s="37"/>
      <c r="O2223" s="2"/>
      <c r="U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</row>
    <row r="2224" spans="8:8" s="4" ht="14.25" customFormat="1">
      <c r="A2224" s="1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M2224" s="37"/>
      <c r="O2224" s="2"/>
      <c r="U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</row>
    <row r="2225" spans="8:8" s="4" ht="14.25" customFormat="1">
      <c r="A2225" s="1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M2225" s="37"/>
      <c r="O2225" s="2"/>
      <c r="U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</row>
    <row r="2226" spans="8:8" s="4" ht="14.25" customFormat="1">
      <c r="A2226" s="1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M2226" s="37"/>
      <c r="O2226" s="2"/>
      <c r="U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</row>
    <row r="2227" spans="8:8" s="4" ht="14.25" customFormat="1">
      <c r="A2227" s="1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M2227" s="37"/>
      <c r="O2227" s="2"/>
      <c r="U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</row>
    <row r="2228" spans="8:8" s="4" ht="14.25" customFormat="1">
      <c r="A2228" s="1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M2228" s="37"/>
      <c r="O2228" s="2"/>
      <c r="U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</row>
    <row r="2229" spans="8:8" s="4" ht="14.25" customFormat="1">
      <c r="A2229" s="1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M2229" s="37"/>
      <c r="O2229" s="2"/>
      <c r="U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</row>
    <row r="2230" spans="8:8" s="4" ht="14.25" customFormat="1">
      <c r="A2230" s="1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M2230" s="37"/>
      <c r="O2230" s="2"/>
      <c r="U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</row>
    <row r="2231" spans="8:8" s="4" ht="14.25" customFormat="1">
      <c r="A2231" s="1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M2231" s="37"/>
      <c r="O2231" s="2"/>
      <c r="U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</row>
    <row r="2232" spans="8:8" s="4" ht="14.25" customFormat="1">
      <c r="A2232" s="1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M2232" s="37"/>
      <c r="O2232" s="2"/>
      <c r="U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</row>
    <row r="2233" spans="8:8" s="4" ht="14.25" customFormat="1">
      <c r="A2233" s="1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M2233" s="37"/>
      <c r="O2233" s="2"/>
      <c r="U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</row>
    <row r="2234" spans="8:8" s="4" ht="14.25" customFormat="1">
      <c r="A2234" s="1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M2234" s="37"/>
      <c r="O2234" s="2"/>
      <c r="U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</row>
    <row r="2235" spans="8:8" s="4" ht="14.25" customFormat="1">
      <c r="A2235" s="1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M2235" s="37"/>
      <c r="O2235" s="2"/>
      <c r="U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</row>
    <row r="2236" spans="8:8" s="4" ht="14.25" customFormat="1">
      <c r="A2236" s="1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M2236" s="37"/>
      <c r="O2236" s="2"/>
      <c r="U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</row>
    <row r="2237" spans="8:8" s="4" ht="14.25" customFormat="1">
      <c r="A2237" s="1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M2237" s="37"/>
      <c r="O2237" s="2"/>
      <c r="U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</row>
    <row r="2238" spans="8:8" s="4" ht="14.25" customFormat="1">
      <c r="A2238" s="1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M2238" s="37"/>
      <c r="O2238" s="2"/>
      <c r="U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</row>
    <row r="2239" spans="8:8" s="4" ht="14.25" customFormat="1">
      <c r="A2239" s="1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M2239" s="37"/>
      <c r="O2239" s="2"/>
      <c r="U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</row>
    <row r="2240" spans="8:8" s="4" ht="14.25" customFormat="1">
      <c r="A2240" s="1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M2240" s="37"/>
      <c r="O2240" s="2"/>
      <c r="U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</row>
    <row r="2241" spans="8:8" s="4" ht="14.25" customFormat="1">
      <c r="A2241" s="1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M2241" s="37"/>
      <c r="O2241" s="2"/>
      <c r="U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</row>
    <row r="2242" spans="8:8" s="4" ht="14.25" customFormat="1">
      <c r="A2242" s="1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M2242" s="37"/>
      <c r="O2242" s="2"/>
      <c r="U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</row>
    <row r="2243" spans="8:8" s="4" ht="14.25" customFormat="1">
      <c r="A2243" s="1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M2243" s="37"/>
      <c r="O2243" s="2"/>
      <c r="U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</row>
    <row r="2244" spans="8:8" s="4" ht="14.25" customFormat="1">
      <c r="A2244" s="1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M2244" s="37"/>
      <c r="O2244" s="2"/>
      <c r="U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</row>
    <row r="2245" spans="8:8" s="4" ht="14.25" customFormat="1">
      <c r="A2245" s="1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M2245" s="37"/>
      <c r="O2245" s="2"/>
      <c r="U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</row>
    <row r="2246" spans="8:8" s="4" ht="14.25" customFormat="1">
      <c r="A2246" s="1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M2246" s="37"/>
      <c r="O2246" s="2"/>
      <c r="U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</row>
    <row r="2247" spans="8:8" s="4" ht="14.25" customFormat="1">
      <c r="A2247" s="1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M2247" s="37"/>
      <c r="O2247" s="2"/>
      <c r="U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</row>
    <row r="2248" spans="8:8" s="4" ht="14.25" customFormat="1">
      <c r="A2248" s="1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M2248" s="37"/>
      <c r="O2248" s="2"/>
      <c r="U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</row>
    <row r="2249" spans="8:8" s="4" ht="14.25" customFormat="1">
      <c r="A2249" s="1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M2249" s="37"/>
      <c r="O2249" s="2"/>
      <c r="U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</row>
    <row r="2250" spans="8:8" s="4" ht="14.25" customFormat="1">
      <c r="A2250" s="1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M2250" s="37"/>
      <c r="O2250" s="2"/>
      <c r="U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</row>
    <row r="2251" spans="8:8" s="4" ht="14.25" customFormat="1">
      <c r="A2251" s="1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M2251" s="37"/>
      <c r="O2251" s="2"/>
      <c r="U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</row>
    <row r="2252" spans="8:8" s="4" ht="14.25" customFormat="1">
      <c r="A2252" s="1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M2252" s="37"/>
      <c r="O2252" s="2"/>
      <c r="U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</row>
    <row r="2253" spans="8:8" s="4" ht="14.25" customFormat="1">
      <c r="A2253" s="1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M2253" s="37"/>
      <c r="O2253" s="2"/>
      <c r="U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</row>
    <row r="2254" spans="8:8" s="4" ht="14.25" customFormat="1">
      <c r="A2254" s="1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M2254" s="37"/>
      <c r="O2254" s="2"/>
      <c r="U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</row>
    <row r="2255" spans="8:8" s="4" ht="14.25" customFormat="1">
      <c r="A2255" s="1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M2255" s="37"/>
      <c r="O2255" s="2"/>
      <c r="U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</row>
    <row r="2256" spans="8:8" s="4" ht="14.25" customFormat="1">
      <c r="A2256" s="1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M2256" s="37"/>
      <c r="O2256" s="2"/>
      <c r="U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</row>
    <row r="2257" spans="8:8" s="4" ht="14.25" customFormat="1">
      <c r="A2257" s="1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M2257" s="37"/>
      <c r="O2257" s="2"/>
      <c r="U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</row>
    <row r="2258" spans="8:8" s="4" ht="14.25" customFormat="1">
      <c r="A2258" s="1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M2258" s="37"/>
      <c r="O2258" s="2"/>
      <c r="U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</row>
    <row r="2259" spans="8:8" s="4" ht="14.25" customFormat="1">
      <c r="A2259" s="1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M2259" s="37"/>
      <c r="O2259" s="2"/>
      <c r="U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</row>
    <row r="2260" spans="8:8" s="4" ht="14.25" customFormat="1">
      <c r="A2260" s="1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M2260" s="37"/>
      <c r="O2260" s="2"/>
      <c r="U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</row>
    <row r="2261" spans="8:8" s="4" ht="14.25" customFormat="1">
      <c r="A2261" s="1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M2261" s="37"/>
      <c r="O2261" s="2"/>
      <c r="U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</row>
    <row r="2262" spans="8:8" s="4" ht="14.25" customFormat="1">
      <c r="A2262" s="1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M2262" s="37"/>
      <c r="O2262" s="2"/>
      <c r="U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</row>
    <row r="2263" spans="8:8" s="4" ht="14.25" customFormat="1">
      <c r="A2263" s="1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M2263" s="37"/>
      <c r="O2263" s="2"/>
      <c r="U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</row>
    <row r="2264" spans="8:8" s="4" ht="14.25" customFormat="1">
      <c r="A2264" s="1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M2264" s="37"/>
      <c r="O2264" s="2"/>
      <c r="U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</row>
    <row r="2265" spans="8:8" s="4" ht="14.25" customFormat="1">
      <c r="A2265" s="1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M2265" s="37"/>
      <c r="O2265" s="2"/>
      <c r="U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</row>
    <row r="2266" spans="8:8" s="4" ht="14.25" customFormat="1">
      <c r="A2266" s="1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M2266" s="37"/>
      <c r="O2266" s="2"/>
      <c r="U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</row>
    <row r="2267" spans="8:8" s="4" ht="14.25" customFormat="1">
      <c r="A2267" s="1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M2267" s="37"/>
      <c r="O2267" s="2"/>
      <c r="U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</row>
    <row r="2268" spans="8:8" s="4" ht="14.25" customFormat="1">
      <c r="A2268" s="1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M2268" s="37"/>
      <c r="O2268" s="2"/>
      <c r="U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</row>
    <row r="2269" spans="8:8" s="4" ht="14.25" customFormat="1">
      <c r="A2269" s="1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M2269" s="37"/>
      <c r="O2269" s="2"/>
      <c r="U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</row>
    <row r="2270" spans="8:8" s="4" ht="14.25" customFormat="1">
      <c r="A2270" s="1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M2270" s="37"/>
      <c r="O2270" s="2"/>
      <c r="U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</row>
    <row r="2271" spans="8:8" s="4" ht="14.25" customFormat="1">
      <c r="A2271" s="1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M2271" s="37"/>
      <c r="O2271" s="2"/>
      <c r="U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</row>
    <row r="2272" spans="8:8" s="4" ht="14.25" customFormat="1">
      <c r="A2272" s="1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M2272" s="37"/>
      <c r="O2272" s="2"/>
      <c r="U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</row>
    <row r="2273" spans="8:8" s="4" ht="14.25" customFormat="1">
      <c r="A2273" s="1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M2273" s="37"/>
      <c r="O2273" s="2"/>
      <c r="U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</row>
    <row r="2274" spans="8:8" s="4" ht="14.25" customFormat="1">
      <c r="A2274" s="1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M2274" s="37"/>
      <c r="O2274" s="2"/>
      <c r="U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</row>
    <row r="2275" spans="8:8" s="4" ht="14.25" customFormat="1">
      <c r="A2275" s="1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M2275" s="37"/>
      <c r="O2275" s="2"/>
      <c r="U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</row>
    <row r="2276" spans="8:8" s="4" ht="14.25" customFormat="1">
      <c r="A2276" s="1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M2276" s="37"/>
      <c r="O2276" s="2"/>
      <c r="U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</row>
    <row r="2277" spans="8:8" s="4" ht="14.25" customFormat="1">
      <c r="A2277" s="1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M2277" s="37"/>
      <c r="O2277" s="2"/>
      <c r="U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</row>
    <row r="2278" spans="8:8" s="4" ht="14.25" customFormat="1">
      <c r="A2278" s="1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M2278" s="37"/>
      <c r="O2278" s="2"/>
      <c r="U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</row>
    <row r="2279" spans="8:8" s="4" ht="14.25" customFormat="1">
      <c r="A2279" s="1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M2279" s="37"/>
      <c r="O2279" s="2"/>
      <c r="U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</row>
    <row r="2280" spans="8:8" s="4" ht="14.25" customFormat="1">
      <c r="A2280" s="1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M2280" s="37"/>
      <c r="O2280" s="2"/>
      <c r="U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</row>
    <row r="2281" spans="8:8" s="4" ht="14.25" customFormat="1">
      <c r="A2281" s="1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M2281" s="37"/>
      <c r="O2281" s="2"/>
      <c r="U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</row>
    <row r="2282" spans="8:8" s="4" ht="14.25" customFormat="1">
      <c r="A2282" s="1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M2282" s="37"/>
      <c r="O2282" s="2"/>
      <c r="U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</row>
    <row r="2283" spans="8:8" s="4" ht="14.25" customFormat="1">
      <c r="A2283" s="1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M2283" s="37"/>
      <c r="O2283" s="2"/>
      <c r="U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</row>
    <row r="2284" spans="8:8" s="4" ht="14.25" customFormat="1">
      <c r="A2284" s="1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M2284" s="37"/>
      <c r="O2284" s="2"/>
      <c r="U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</row>
    <row r="2285" spans="8:8" s="4" ht="14.25" customFormat="1">
      <c r="A2285" s="1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M2285" s="37"/>
      <c r="O2285" s="2"/>
      <c r="U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</row>
    <row r="2286" spans="8:8" s="4" ht="14.25" customFormat="1">
      <c r="A2286" s="1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M2286" s="37"/>
      <c r="O2286" s="2"/>
      <c r="U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</row>
    <row r="2287" spans="8:8" s="4" ht="14.25" customFormat="1">
      <c r="A2287" s="1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M2287" s="37"/>
      <c r="O2287" s="2"/>
      <c r="U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</row>
    <row r="2288" spans="8:8" s="4" ht="14.25" customFormat="1">
      <c r="A2288" s="1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M2288" s="37"/>
      <c r="O2288" s="2"/>
      <c r="U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</row>
    <row r="2289" spans="8:8" s="4" ht="14.25" customFormat="1">
      <c r="A2289" s="1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M2289" s="37"/>
      <c r="O2289" s="2"/>
      <c r="U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</row>
    <row r="2290" spans="8:8" s="4" ht="14.25" customFormat="1">
      <c r="A2290" s="1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M2290" s="37"/>
      <c r="O2290" s="2"/>
      <c r="U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</row>
    <row r="2291" spans="8:8" s="4" ht="14.25" customFormat="1">
      <c r="A2291" s="1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M2291" s="37"/>
      <c r="O2291" s="2"/>
      <c r="U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</row>
    <row r="2292" spans="8:8" s="4" ht="14.25" customFormat="1">
      <c r="A2292" s="1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M2292" s="37"/>
      <c r="O2292" s="2"/>
      <c r="U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</row>
    <row r="2293" spans="8:8" s="4" ht="14.25" customFormat="1">
      <c r="A2293" s="1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M2293" s="37"/>
      <c r="O2293" s="2"/>
      <c r="U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</row>
    <row r="2294" spans="8:8" s="4" ht="14.25" customFormat="1">
      <c r="A2294" s="1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M2294" s="37"/>
      <c r="O2294" s="2"/>
      <c r="U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</row>
    <row r="2295" spans="8:8" s="4" ht="14.25" customFormat="1">
      <c r="A2295" s="1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M2295" s="37"/>
      <c r="O2295" s="2"/>
      <c r="U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</row>
    <row r="2296" spans="8:8" s="4" ht="14.25" customFormat="1">
      <c r="A2296" s="1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M2296" s="37"/>
      <c r="O2296" s="2"/>
      <c r="U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</row>
    <row r="2297" spans="8:8" s="4" ht="14.25" customFormat="1">
      <c r="A2297" s="1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M2297" s="37"/>
      <c r="O2297" s="2"/>
      <c r="U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</row>
    <row r="2298" spans="8:8" s="4" ht="14.25" customFormat="1">
      <c r="A2298" s="1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M2298" s="37"/>
      <c r="O2298" s="2"/>
      <c r="U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</row>
    <row r="2299" spans="8:8" s="4" ht="14.25" customFormat="1">
      <c r="A2299" s="1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M2299" s="37"/>
      <c r="O2299" s="2"/>
      <c r="U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</row>
    <row r="2300" spans="8:8" s="4" ht="14.25" customFormat="1">
      <c r="A2300" s="1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M2300" s="37"/>
      <c r="O2300" s="2"/>
      <c r="U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</row>
    <row r="2301" spans="8:8" s="4" ht="14.25" customFormat="1">
      <c r="A2301" s="1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M2301" s="37"/>
      <c r="O2301" s="2"/>
      <c r="U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</row>
    <row r="2302" spans="8:8" s="4" ht="14.25" customFormat="1">
      <c r="A2302" s="1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M2302" s="37"/>
      <c r="O2302" s="2"/>
      <c r="U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</row>
    <row r="2303" spans="8:8" s="4" ht="14.25" customFormat="1">
      <c r="A2303" s="1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M2303" s="37"/>
      <c r="O2303" s="2"/>
      <c r="U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</row>
    <row r="2304" spans="8:8" s="4" ht="14.25" customFormat="1">
      <c r="A2304" s="1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M2304" s="37"/>
      <c r="O2304" s="2"/>
      <c r="U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</row>
    <row r="2305" spans="8:8" s="4" ht="14.25" customFormat="1">
      <c r="A2305" s="1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M2305" s="37"/>
      <c r="O2305" s="2"/>
      <c r="U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</row>
    <row r="2306" spans="8:8" s="4" ht="14.25" customFormat="1">
      <c r="A2306" s="1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M2306" s="37"/>
      <c r="O2306" s="2"/>
      <c r="U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</row>
    <row r="2307" spans="8:8" s="4" ht="14.25" customFormat="1">
      <c r="A2307" s="1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M2307" s="37"/>
      <c r="O2307" s="2"/>
      <c r="U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</row>
    <row r="2308" spans="8:8" s="4" ht="14.25" customFormat="1">
      <c r="A2308" s="1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M2308" s="37"/>
      <c r="O2308" s="2"/>
      <c r="U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</row>
    <row r="2309" spans="8:8" s="4" ht="14.25" customFormat="1">
      <c r="A2309" s="1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M2309" s="37"/>
      <c r="O2309" s="2"/>
      <c r="U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</row>
    <row r="2310" spans="8:8" s="4" ht="14.25" customFormat="1">
      <c r="A2310" s="1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M2310" s="37"/>
      <c r="O2310" s="2"/>
      <c r="U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</row>
    <row r="2311" spans="8:8" s="4" ht="14.25" customFormat="1">
      <c r="A2311" s="1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M2311" s="37"/>
      <c r="O2311" s="2"/>
      <c r="U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</row>
    <row r="2312" spans="8:8" s="4" ht="14.25" customFormat="1">
      <c r="A2312" s="1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M2312" s="37"/>
      <c r="O2312" s="2"/>
      <c r="U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</row>
    <row r="2313" spans="8:8" s="4" ht="14.25" customFormat="1">
      <c r="A2313" s="1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M2313" s="37"/>
      <c r="O2313" s="2"/>
      <c r="U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</row>
    <row r="2314" spans="8:8" s="4" ht="14.25" customFormat="1">
      <c r="A2314" s="1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M2314" s="37"/>
      <c r="O2314" s="2"/>
      <c r="U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</row>
    <row r="2315" spans="8:8" s="4" ht="14.25" customFormat="1">
      <c r="A2315" s="1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M2315" s="37"/>
      <c r="O2315" s="2"/>
      <c r="U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</row>
    <row r="2316" spans="8:8" s="4" ht="14.25" customFormat="1">
      <c r="A2316" s="1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M2316" s="37"/>
      <c r="O2316" s="2"/>
      <c r="U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</row>
    <row r="2317" spans="8:8" s="4" ht="14.25" customFormat="1">
      <c r="A2317" s="1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M2317" s="37"/>
      <c r="O2317" s="2"/>
      <c r="U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</row>
    <row r="2318" spans="8:8" s="4" ht="14.25" customFormat="1">
      <c r="A2318" s="1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M2318" s="37"/>
      <c r="O2318" s="2"/>
      <c r="U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</row>
    <row r="2319" spans="8:8" s="4" ht="14.25" customFormat="1">
      <c r="A2319" s="1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M2319" s="37"/>
      <c r="O2319" s="2"/>
      <c r="U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</row>
    <row r="2320" spans="8:8" s="4" ht="14.25" customFormat="1">
      <c r="A2320" s="1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M2320" s="37"/>
      <c r="O2320" s="2"/>
      <c r="U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</row>
    <row r="2321" spans="8:8" s="4" ht="14.25" customFormat="1">
      <c r="A2321" s="1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M2321" s="37"/>
      <c r="O2321" s="2"/>
      <c r="U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</row>
    <row r="2322" spans="8:8" s="4" ht="14.25" customFormat="1">
      <c r="A2322" s="1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M2322" s="37"/>
      <c r="O2322" s="2"/>
      <c r="U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</row>
    <row r="2323" spans="8:8" s="4" ht="14.25" customFormat="1">
      <c r="A2323" s="1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M2323" s="37"/>
      <c r="O2323" s="2"/>
      <c r="U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</row>
    <row r="2324" spans="8:8" s="4" ht="14.25" customFormat="1">
      <c r="A2324" s="1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M2324" s="37"/>
      <c r="O2324" s="2"/>
      <c r="U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</row>
    <row r="2325" spans="8:8" s="4" ht="14.25" customFormat="1">
      <c r="A2325" s="1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M2325" s="37"/>
      <c r="O2325" s="2"/>
      <c r="U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</row>
    <row r="2326" spans="8:8" s="4" ht="14.25" customFormat="1">
      <c r="A2326" s="1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M2326" s="37"/>
      <c r="O2326" s="2"/>
      <c r="U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</row>
    <row r="2327" spans="8:8" s="4" ht="14.25" customFormat="1">
      <c r="A2327" s="1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M2327" s="37"/>
      <c r="O2327" s="2"/>
      <c r="U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</row>
    <row r="2328" spans="8:8" s="4" ht="14.25" customFormat="1">
      <c r="A2328" s="1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M2328" s="37"/>
      <c r="O2328" s="2"/>
      <c r="U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</row>
    <row r="2329" spans="8:8" s="4" ht="14.25" customFormat="1">
      <c r="A2329" s="1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M2329" s="37"/>
      <c r="O2329" s="2"/>
      <c r="U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</row>
    <row r="2330" spans="8:8" s="4" ht="14.25" customFormat="1">
      <c r="A2330" s="1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M2330" s="37"/>
      <c r="O2330" s="2"/>
      <c r="U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</row>
    <row r="2331" spans="8:8" s="4" ht="14.25" customFormat="1">
      <c r="A2331" s="1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M2331" s="37"/>
      <c r="O2331" s="2"/>
      <c r="U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</row>
    <row r="2332" spans="8:8" s="4" ht="14.25" customFormat="1">
      <c r="A2332" s="1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M2332" s="37"/>
      <c r="O2332" s="2"/>
      <c r="U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</row>
    <row r="2333" spans="8:8" s="4" ht="14.25" customFormat="1">
      <c r="A2333" s="1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M2333" s="37"/>
      <c r="O2333" s="2"/>
      <c r="U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</row>
    <row r="2334" spans="8:8" s="4" ht="14.25" customFormat="1">
      <c r="A2334" s="1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M2334" s="37"/>
      <c r="O2334" s="2"/>
      <c r="U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</row>
    <row r="2335" spans="8:8" s="4" ht="14.25" customFormat="1">
      <c r="A2335" s="1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M2335" s="37"/>
      <c r="O2335" s="2"/>
      <c r="U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</row>
    <row r="2336" spans="8:8" s="4" ht="14.25" customFormat="1">
      <c r="A2336" s="1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M2336" s="37"/>
      <c r="O2336" s="2"/>
      <c r="U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</row>
    <row r="2337" spans="8:8" s="4" ht="14.25" customFormat="1">
      <c r="A2337" s="1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M2337" s="37"/>
      <c r="O2337" s="2"/>
      <c r="U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</row>
    <row r="2338" spans="8:8" s="4" ht="14.25" customFormat="1">
      <c r="A2338" s="1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M2338" s="37"/>
      <c r="O2338" s="2"/>
      <c r="U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</row>
    <row r="2339" spans="8:8" s="4" ht="14.25" customFormat="1">
      <c r="A2339" s="1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M2339" s="37"/>
      <c r="O2339" s="2"/>
      <c r="U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</row>
    <row r="2340" spans="8:8" s="4" ht="14.25" customFormat="1">
      <c r="A2340" s="1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M2340" s="37"/>
      <c r="O2340" s="2"/>
      <c r="U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</row>
    <row r="2341" spans="8:8" s="4" ht="14.25" customFormat="1">
      <c r="A2341" s="1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M2341" s="37"/>
      <c r="O2341" s="2"/>
      <c r="U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</row>
    <row r="2342" spans="8:8" s="4" ht="14.25" customFormat="1">
      <c r="A2342" s="1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M2342" s="37"/>
      <c r="O2342" s="2"/>
      <c r="U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</row>
    <row r="2343" spans="8:8" s="4" ht="14.25" customFormat="1">
      <c r="A2343" s="1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M2343" s="37"/>
      <c r="O2343" s="2"/>
      <c r="U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</row>
    <row r="2344" spans="8:8" s="4" ht="14.25" customFormat="1">
      <c r="A2344" s="1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M2344" s="37"/>
      <c r="O2344" s="2"/>
      <c r="U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</row>
    <row r="2345" spans="8:8" s="4" ht="14.25" customFormat="1">
      <c r="A2345" s="1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M2345" s="37"/>
      <c r="O2345" s="2"/>
      <c r="U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</row>
    <row r="2346" spans="8:8" s="4" ht="14.25" customFormat="1">
      <c r="A2346" s="1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M2346" s="37"/>
      <c r="O2346" s="2"/>
      <c r="U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</row>
    <row r="2347" spans="8:8" s="4" ht="14.25" customFormat="1">
      <c r="A2347" s="1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M2347" s="37"/>
      <c r="O2347" s="2"/>
      <c r="U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</row>
    <row r="2348" spans="8:8" s="4" ht="14.25" customFormat="1">
      <c r="A2348" s="1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M2348" s="37"/>
      <c r="O2348" s="2"/>
      <c r="U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</row>
    <row r="2349" spans="8:8" s="4" ht="14.25" customFormat="1">
      <c r="A2349" s="1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M2349" s="37"/>
      <c r="O2349" s="2"/>
      <c r="U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</row>
    <row r="2350" spans="8:8" s="4" ht="14.25" customFormat="1">
      <c r="A2350" s="1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M2350" s="37"/>
      <c r="O2350" s="2"/>
      <c r="U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</row>
    <row r="2351" spans="8:8" s="4" ht="14.25" customFormat="1">
      <c r="A2351" s="1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M2351" s="37"/>
      <c r="O2351" s="2"/>
      <c r="U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</row>
    <row r="2352" spans="8:8" s="4" ht="14.25" customFormat="1">
      <c r="A2352" s="1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M2352" s="37"/>
      <c r="O2352" s="2"/>
      <c r="U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</row>
    <row r="2353" spans="8:8" s="4" ht="14.25" customFormat="1">
      <c r="A2353" s="1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M2353" s="37"/>
      <c r="O2353" s="2"/>
      <c r="U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</row>
    <row r="2354" spans="8:8" s="4" ht="14.25" customFormat="1">
      <c r="A2354" s="1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M2354" s="37"/>
      <c r="O2354" s="2"/>
      <c r="U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</row>
    <row r="2355" spans="8:8" s="4" ht="14.25" customFormat="1">
      <c r="A2355" s="1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M2355" s="37"/>
      <c r="O2355" s="2"/>
      <c r="U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</row>
    <row r="2356" spans="8:8" s="4" ht="14.25" customFormat="1">
      <c r="A2356" s="1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M2356" s="37"/>
      <c r="O2356" s="2"/>
      <c r="U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</row>
    <row r="2357" spans="8:8" s="4" ht="14.25" customFormat="1">
      <c r="A2357" s="1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M2357" s="37"/>
      <c r="O2357" s="2"/>
      <c r="U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</row>
    <row r="2358" spans="8:8" s="4" ht="14.25" customFormat="1">
      <c r="A2358" s="1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M2358" s="37"/>
      <c r="O2358" s="2"/>
      <c r="U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</row>
    <row r="2359" spans="8:8" s="4" ht="14.25" customFormat="1">
      <c r="A2359" s="1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M2359" s="37"/>
      <c r="O2359" s="2"/>
      <c r="U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</row>
    <row r="2360" spans="8:8" s="4" ht="14.25" customFormat="1">
      <c r="A2360" s="1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M2360" s="37"/>
      <c r="O2360" s="2"/>
      <c r="U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</row>
    <row r="2361" spans="8:8" s="4" ht="14.25" customFormat="1">
      <c r="A2361" s="1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M2361" s="37"/>
      <c r="O2361" s="2"/>
      <c r="U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</row>
    <row r="2362" spans="8:8" s="4" ht="14.25" customFormat="1">
      <c r="A2362" s="1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M2362" s="37"/>
      <c r="O2362" s="2"/>
      <c r="U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</row>
    <row r="2363" spans="8:8" s="4" ht="14.25" customFormat="1">
      <c r="A2363" s="1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M2363" s="37"/>
      <c r="O2363" s="2"/>
      <c r="U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</row>
    <row r="2364" spans="8:8" s="4" ht="14.25" customFormat="1">
      <c r="A2364" s="1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M2364" s="37"/>
      <c r="O2364" s="2"/>
      <c r="U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</row>
    <row r="2365" spans="8:8" s="4" ht="14.25" customFormat="1">
      <c r="A2365" s="1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M2365" s="37"/>
      <c r="O2365" s="2"/>
      <c r="U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</row>
    <row r="2366" spans="8:8" s="4" ht="14.25" customFormat="1">
      <c r="A2366" s="1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M2366" s="37"/>
      <c r="O2366" s="2"/>
      <c r="U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</row>
    <row r="2367" spans="8:8" s="4" ht="14.25" customFormat="1">
      <c r="A2367" s="1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M2367" s="37"/>
      <c r="O2367" s="2"/>
      <c r="U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</row>
    <row r="2368" spans="8:8" s="4" ht="14.25" customFormat="1">
      <c r="A2368" s="1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M2368" s="37"/>
      <c r="O2368" s="2"/>
      <c r="U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</row>
    <row r="2369" spans="8:8" s="4" ht="14.25" customFormat="1">
      <c r="A2369" s="1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M2369" s="37"/>
      <c r="O2369" s="2"/>
      <c r="U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</row>
    <row r="2370" spans="8:8" s="4" ht="14.25" customFormat="1">
      <c r="A2370" s="1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M2370" s="37"/>
      <c r="O2370" s="2"/>
      <c r="U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</row>
    <row r="2371" spans="8:8" s="4" ht="14.25" customFormat="1">
      <c r="A2371" s="1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M2371" s="37"/>
      <c r="O2371" s="2"/>
      <c r="U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</row>
    <row r="2372" spans="8:8" s="4" ht="14.25" customFormat="1">
      <c r="A2372" s="1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M2372" s="37"/>
      <c r="O2372" s="2"/>
      <c r="U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</row>
    <row r="2373" spans="8:8" s="4" ht="14.25" customFormat="1">
      <c r="A2373" s="1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M2373" s="37"/>
      <c r="O2373" s="2"/>
      <c r="U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</row>
    <row r="2374" spans="8:8" s="4" ht="14.25" customFormat="1">
      <c r="A2374" s="1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M2374" s="37"/>
      <c r="O2374" s="2"/>
      <c r="U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</row>
    <row r="2375" spans="8:8" s="4" ht="14.25" customFormat="1">
      <c r="A2375" s="1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M2375" s="37"/>
      <c r="O2375" s="2"/>
      <c r="U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</row>
    <row r="2376" spans="8:8" s="4" ht="14.25" customFormat="1">
      <c r="A2376" s="1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M2376" s="37"/>
      <c r="O2376" s="2"/>
      <c r="U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</row>
    <row r="2377" spans="8:8" s="4" ht="14.25" customFormat="1">
      <c r="A2377" s="1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M2377" s="37"/>
      <c r="O2377" s="2"/>
      <c r="U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</row>
    <row r="2378" spans="8:8" s="4" ht="14.25" customFormat="1">
      <c r="A2378" s="1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M2378" s="37"/>
      <c r="O2378" s="2"/>
      <c r="U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</row>
    <row r="2379" spans="8:8" s="4" ht="14.25" customFormat="1">
      <c r="A2379" s="1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M2379" s="37"/>
      <c r="O2379" s="2"/>
      <c r="U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</row>
    <row r="2380" spans="8:8" s="4" ht="14.25" customFormat="1">
      <c r="A2380" s="1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M2380" s="37"/>
      <c r="O2380" s="2"/>
      <c r="U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</row>
    <row r="2381" spans="8:8" s="4" ht="14.25" customFormat="1">
      <c r="A2381" s="1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M2381" s="37"/>
      <c r="O2381" s="2"/>
      <c r="U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</row>
    <row r="2382" spans="8:8" s="4" ht="14.25" customFormat="1">
      <c r="A2382" s="1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M2382" s="37"/>
      <c r="O2382" s="2"/>
      <c r="U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</row>
    <row r="2383" spans="8:8" s="4" ht="14.25" customFormat="1">
      <c r="A2383" s="1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M2383" s="37"/>
      <c r="O2383" s="2"/>
      <c r="U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</row>
    <row r="2384" spans="8:8" s="4" ht="14.25" customFormat="1">
      <c r="A2384" s="1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M2384" s="37"/>
      <c r="O2384" s="2"/>
      <c r="U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</row>
    <row r="2385" spans="8:8" s="4" ht="14.25" customFormat="1">
      <c r="A2385" s="1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M2385" s="37"/>
      <c r="O2385" s="2"/>
      <c r="U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</row>
    <row r="2386" spans="8:8" s="4" ht="14.25" customFormat="1">
      <c r="A2386" s="1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M2386" s="37"/>
      <c r="O2386" s="2"/>
      <c r="U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</row>
    <row r="2387" spans="8:8" s="4" ht="14.25" customFormat="1">
      <c r="A2387" s="1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M2387" s="37"/>
      <c r="O2387" s="2"/>
      <c r="U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</row>
    <row r="2388" spans="8:8" s="4" ht="14.25" customFormat="1">
      <c r="A2388" s="1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M2388" s="37"/>
      <c r="O2388" s="2"/>
      <c r="U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</row>
    <row r="2389" spans="8:8" s="4" ht="14.25" customFormat="1">
      <c r="A2389" s="1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M2389" s="37"/>
      <c r="O2389" s="2"/>
      <c r="U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</row>
    <row r="2390" spans="8:8" s="4" ht="14.25" customFormat="1">
      <c r="A2390" s="1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M2390" s="37"/>
      <c r="O2390" s="2"/>
      <c r="U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</row>
    <row r="2391" spans="8:8" s="4" ht="14.25" customFormat="1">
      <c r="A2391" s="1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M2391" s="37"/>
      <c r="O2391" s="2"/>
      <c r="U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</row>
    <row r="2392" spans="8:8" s="4" ht="14.25" customFormat="1">
      <c r="A2392" s="1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M2392" s="37"/>
      <c r="O2392" s="2"/>
      <c r="U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</row>
    <row r="2393" spans="8:8" s="4" ht="14.25" customFormat="1">
      <c r="A2393" s="1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M2393" s="37"/>
      <c r="O2393" s="2"/>
      <c r="U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</row>
    <row r="2394" spans="8:8" s="4" ht="14.25" customFormat="1">
      <c r="A2394" s="1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M2394" s="37"/>
      <c r="O2394" s="2"/>
      <c r="U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</row>
    <row r="2395" spans="8:8" s="4" ht="14.25" customFormat="1">
      <c r="A2395" s="1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M2395" s="37"/>
      <c r="O2395" s="2"/>
      <c r="U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</row>
    <row r="2396" spans="8:8" s="4" ht="14.25" customFormat="1">
      <c r="A2396" s="1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M2396" s="37"/>
      <c r="O2396" s="2"/>
      <c r="U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</row>
    <row r="2397" spans="8:8" s="4" ht="14.25" customFormat="1">
      <c r="A2397" s="1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M2397" s="37"/>
      <c r="O2397" s="2"/>
      <c r="U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</row>
    <row r="2398" spans="8:8" s="4" ht="14.25" customFormat="1">
      <c r="A2398" s="1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M2398" s="37"/>
      <c r="O2398" s="2"/>
      <c r="U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</row>
    <row r="2399" spans="8:8" s="4" ht="14.25" customFormat="1">
      <c r="A2399" s="1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M2399" s="37"/>
      <c r="O2399" s="2"/>
      <c r="U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</row>
    <row r="2400" spans="8:8" s="4" ht="14.25" customFormat="1">
      <c r="A2400" s="1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M2400" s="37"/>
      <c r="O2400" s="2"/>
      <c r="U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</row>
    <row r="2401" spans="8:8" s="4" ht="14.25" customFormat="1">
      <c r="A2401" s="1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M2401" s="37"/>
      <c r="O2401" s="2"/>
      <c r="U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</row>
    <row r="2402" spans="8:8" s="4" ht="14.25" customFormat="1">
      <c r="A2402" s="1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M2402" s="37"/>
      <c r="O2402" s="2"/>
      <c r="U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</row>
    <row r="2403" spans="8:8" s="4" ht="14.25" customFormat="1">
      <c r="A2403" s="1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M2403" s="37"/>
      <c r="O2403" s="2"/>
      <c r="U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</row>
    <row r="2404" spans="8:8" s="4" ht="14.25" customFormat="1">
      <c r="A2404" s="1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M2404" s="37"/>
      <c r="O2404" s="2"/>
      <c r="U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</row>
    <row r="2405" spans="8:8" s="4" ht="14.25" customFormat="1">
      <c r="A2405" s="1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M2405" s="37"/>
      <c r="O2405" s="2"/>
      <c r="U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</row>
    <row r="2406" spans="8:8" s="4" ht="14.25" customFormat="1">
      <c r="A2406" s="1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M2406" s="37"/>
      <c r="O2406" s="2"/>
      <c r="U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</row>
    <row r="2407" spans="8:8" s="4" ht="14.25" customFormat="1">
      <c r="A2407" s="1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M2407" s="37"/>
      <c r="O2407" s="2"/>
      <c r="U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</row>
    <row r="2408" spans="8:8" s="4" ht="14.25" customFormat="1">
      <c r="A2408" s="1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M2408" s="37"/>
      <c r="O2408" s="2"/>
      <c r="U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</row>
    <row r="2409" spans="8:8" s="4" ht="14.25" customFormat="1">
      <c r="A2409" s="1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M2409" s="37"/>
      <c r="O2409" s="2"/>
      <c r="U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</row>
    <row r="2410" spans="8:8" s="4" ht="14.25" customFormat="1">
      <c r="A2410" s="1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M2410" s="37"/>
      <c r="O2410" s="2"/>
      <c r="U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</row>
    <row r="2411" spans="8:8" s="4" ht="14.25" customFormat="1">
      <c r="A2411" s="1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M2411" s="37"/>
      <c r="O2411" s="2"/>
      <c r="U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</row>
    <row r="2412" spans="8:8" s="4" ht="14.25" customFormat="1">
      <c r="A2412" s="1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M2412" s="37"/>
      <c r="O2412" s="2"/>
      <c r="U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</row>
    <row r="2413" spans="8:8" s="4" ht="14.25" customFormat="1">
      <c r="A2413" s="1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M2413" s="37"/>
      <c r="O2413" s="2"/>
      <c r="U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</row>
    <row r="2414" spans="8:8" s="4" ht="14.25" customFormat="1">
      <c r="A2414" s="1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M2414" s="37"/>
      <c r="O2414" s="2"/>
      <c r="U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</row>
    <row r="2415" spans="8:8" s="4" ht="14.25" customFormat="1">
      <c r="A2415" s="1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M2415" s="37"/>
      <c r="O2415" s="2"/>
      <c r="U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</row>
    <row r="2416" spans="8:8" s="4" ht="14.25" customFormat="1">
      <c r="A2416" s="1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M2416" s="37"/>
      <c r="O2416" s="2"/>
      <c r="U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</row>
    <row r="2417" spans="8:8" s="4" ht="14.25" customFormat="1">
      <c r="A2417" s="1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M2417" s="37"/>
      <c r="O2417" s="2"/>
      <c r="U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</row>
    <row r="2418" spans="8:8" s="4" ht="14.25" customFormat="1">
      <c r="A2418" s="1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M2418" s="37"/>
      <c r="O2418" s="2"/>
      <c r="U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</row>
    <row r="2419" spans="8:8" s="4" ht="14.25" customFormat="1">
      <c r="A2419" s="1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M2419" s="37"/>
      <c r="O2419" s="2"/>
      <c r="U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</row>
    <row r="2420" spans="8:8" s="4" ht="14.25" customFormat="1">
      <c r="A2420" s="1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M2420" s="37"/>
      <c r="O2420" s="2"/>
      <c r="U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</row>
    <row r="2421" spans="8:8" s="4" ht="14.25" customFormat="1">
      <c r="A2421" s="1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M2421" s="37"/>
      <c r="O2421" s="2"/>
      <c r="U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</row>
    <row r="2422" spans="8:8" s="4" ht="14.25" customFormat="1">
      <c r="A2422" s="1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M2422" s="37"/>
      <c r="O2422" s="2"/>
      <c r="U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</row>
    <row r="2423" spans="8:8" s="4" ht="14.25" customFormat="1">
      <c r="A2423" s="1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M2423" s="37"/>
      <c r="O2423" s="2"/>
      <c r="U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</row>
    <row r="2424" spans="8:8" s="4" ht="14.25" customFormat="1">
      <c r="A2424" s="1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M2424" s="37"/>
      <c r="O2424" s="2"/>
      <c r="U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</row>
    <row r="2425" spans="8:8" s="4" ht="14.25" customFormat="1">
      <c r="A2425" s="1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M2425" s="37"/>
      <c r="O2425" s="2"/>
      <c r="U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</row>
    <row r="2426" spans="8:8" s="4" ht="14.25" customFormat="1">
      <c r="A2426" s="1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M2426" s="37"/>
      <c r="O2426" s="2"/>
      <c r="U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</row>
    <row r="2427" spans="8:8" s="4" ht="14.25" customFormat="1">
      <c r="A2427" s="1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M2427" s="37"/>
      <c r="O2427" s="2"/>
      <c r="U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</row>
    <row r="2428" spans="8:8" s="4" ht="14.25" customFormat="1">
      <c r="A2428" s="1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M2428" s="37"/>
      <c r="O2428" s="2"/>
      <c r="U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</row>
    <row r="2429" spans="8:8" s="4" ht="14.25" customFormat="1">
      <c r="A2429" s="1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M2429" s="37"/>
      <c r="O2429" s="2"/>
      <c r="U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</row>
    <row r="2430" spans="8:8" s="4" ht="14.25" customFormat="1">
      <c r="A2430" s="1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M2430" s="37"/>
      <c r="O2430" s="2"/>
      <c r="U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</row>
    <row r="2431" spans="8:8" s="4" ht="14.25" customFormat="1">
      <c r="A2431" s="1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M2431" s="37"/>
      <c r="O2431" s="2"/>
      <c r="U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</row>
    <row r="2432" spans="8:8" s="4" ht="14.25" customFormat="1">
      <c r="A2432" s="1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M2432" s="37"/>
      <c r="O2432" s="2"/>
      <c r="U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</row>
    <row r="2433" spans="8:8" s="4" ht="14.25" customFormat="1">
      <c r="A2433" s="1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M2433" s="37"/>
      <c r="O2433" s="2"/>
      <c r="U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</row>
    <row r="2434" spans="8:8" s="4" ht="14.25" customFormat="1">
      <c r="A2434" s="1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M2434" s="37"/>
      <c r="O2434" s="2"/>
      <c r="U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</row>
    <row r="2435" spans="8:8" s="4" ht="14.25" customFormat="1">
      <c r="A2435" s="1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M2435" s="37"/>
      <c r="O2435" s="2"/>
      <c r="U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</row>
    <row r="2436" spans="8:8" s="4" ht="14.25" customFormat="1">
      <c r="A2436" s="1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M2436" s="37"/>
      <c r="O2436" s="2"/>
      <c r="U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</row>
    <row r="2437" spans="8:8" s="4" ht="14.25" customFormat="1">
      <c r="A2437" s="1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M2437" s="37"/>
      <c r="O2437" s="2"/>
      <c r="U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</row>
    <row r="2438" spans="8:8" s="4" ht="14.25" customFormat="1">
      <c r="A2438" s="1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M2438" s="37"/>
      <c r="O2438" s="2"/>
      <c r="U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</row>
    <row r="2439" spans="8:8" s="4" ht="14.25" customFormat="1">
      <c r="A2439" s="1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M2439" s="37"/>
      <c r="O2439" s="2"/>
      <c r="U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</row>
    <row r="2440" spans="8:8" s="4" ht="14.25" customFormat="1">
      <c r="A2440" s="1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M2440" s="37"/>
      <c r="O2440" s="2"/>
      <c r="U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</row>
    <row r="2441" spans="8:8" s="4" ht="14.25" customFormat="1">
      <c r="A2441" s="1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M2441" s="37"/>
      <c r="O2441" s="2"/>
      <c r="U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</row>
    <row r="2442" spans="8:8" s="4" ht="14.25" customFormat="1">
      <c r="A2442" s="1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M2442" s="37"/>
      <c r="O2442" s="2"/>
      <c r="U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</row>
    <row r="2443" spans="8:8" s="4" ht="14.25" customFormat="1">
      <c r="A2443" s="1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M2443" s="37"/>
      <c r="O2443" s="2"/>
      <c r="U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</row>
    <row r="2444" spans="8:8" s="4" ht="14.25" customFormat="1">
      <c r="A2444" s="1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M2444" s="37"/>
      <c r="O2444" s="2"/>
      <c r="U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</row>
    <row r="2445" spans="8:8" s="4" ht="14.25" customFormat="1">
      <c r="A2445" s="1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M2445" s="37"/>
      <c r="O2445" s="2"/>
      <c r="U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</row>
    <row r="2446" spans="8:8" s="4" ht="14.25" customFormat="1">
      <c r="A2446" s="1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M2446" s="37"/>
      <c r="O2446" s="2"/>
      <c r="U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</row>
    <row r="2447" spans="8:8" s="4" ht="14.25" customFormat="1">
      <c r="A2447" s="1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M2447" s="37"/>
      <c r="O2447" s="2"/>
      <c r="U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</row>
    <row r="2448" spans="8:8" s="4" ht="14.25" customFormat="1">
      <c r="A2448" s="1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M2448" s="37"/>
      <c r="O2448" s="2"/>
      <c r="U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</row>
    <row r="2449" spans="8:8" s="4" ht="14.25" customFormat="1">
      <c r="A2449" s="1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M2449" s="37"/>
      <c r="O2449" s="2"/>
      <c r="U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</row>
    <row r="2450" spans="8:8" s="4" ht="14.25" customFormat="1">
      <c r="A2450" s="1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M2450" s="37"/>
      <c r="O2450" s="2"/>
      <c r="U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</row>
    <row r="2451" spans="8:8" s="4" ht="14.25" customFormat="1">
      <c r="A2451" s="1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M2451" s="37"/>
      <c r="O2451" s="2"/>
      <c r="U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</row>
    <row r="2452" spans="8:8" s="4" ht="14.25" customFormat="1">
      <c r="A2452" s="1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M2452" s="37"/>
      <c r="O2452" s="2"/>
      <c r="U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</row>
    <row r="2453" spans="8:8" s="4" ht="14.25" customFormat="1">
      <c r="A2453" s="1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M2453" s="37"/>
      <c r="O2453" s="2"/>
      <c r="U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</row>
    <row r="2454" spans="8:8" s="4" ht="14.25" customFormat="1">
      <c r="A2454" s="1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M2454" s="37"/>
      <c r="O2454" s="2"/>
      <c r="U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</row>
    <row r="2455" spans="8:8" s="4" ht="14.25" customFormat="1">
      <c r="A2455" s="1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M2455" s="37"/>
      <c r="O2455" s="2"/>
      <c r="U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</row>
    <row r="2456" spans="8:8" s="4" ht="14.25" customFormat="1">
      <c r="A2456" s="1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M2456" s="37"/>
      <c r="O2456" s="2"/>
      <c r="U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</row>
    <row r="2457" spans="8:8" s="4" ht="14.25" customFormat="1">
      <c r="A2457" s="1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M2457" s="37"/>
      <c r="O2457" s="2"/>
      <c r="U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</row>
    <row r="2458" spans="8:8" s="4" ht="14.25" customFormat="1">
      <c r="A2458" s="1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M2458" s="37"/>
      <c r="O2458" s="2"/>
      <c r="U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</row>
    <row r="2459" spans="8:8" s="4" ht="14.25" customFormat="1">
      <c r="A2459" s="1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M2459" s="37"/>
      <c r="O2459" s="2"/>
      <c r="U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</row>
    <row r="2460" spans="8:8" s="4" ht="14.25" customFormat="1">
      <c r="A2460" s="1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M2460" s="37"/>
      <c r="O2460" s="2"/>
      <c r="U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</row>
    <row r="2461" spans="8:8" s="4" ht="14.25" customFormat="1">
      <c r="A2461" s="1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M2461" s="37"/>
      <c r="O2461" s="2"/>
      <c r="U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</row>
    <row r="2462" spans="8:8" s="4" ht="14.25" customFormat="1">
      <c r="A2462" s="1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M2462" s="37"/>
      <c r="O2462" s="2"/>
      <c r="U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</row>
    <row r="2463" spans="8:8" s="4" ht="14.25" customFormat="1">
      <c r="A2463" s="1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M2463" s="37"/>
      <c r="O2463" s="2"/>
      <c r="U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</row>
    <row r="2464" spans="8:8" s="4" ht="14.25" customFormat="1">
      <c r="A2464" s="1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M2464" s="37"/>
      <c r="O2464" s="2"/>
      <c r="U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</row>
    <row r="2465" spans="8:8" s="4" ht="14.25" customFormat="1">
      <c r="A2465" s="1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M2465" s="37"/>
      <c r="O2465" s="2"/>
      <c r="U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</row>
    <row r="2466" spans="8:8" s="4" ht="14.25" customFormat="1">
      <c r="A2466" s="1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M2466" s="37"/>
      <c r="O2466" s="2"/>
      <c r="U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</row>
    <row r="2467" spans="8:8" s="4" ht="14.25" customFormat="1">
      <c r="A2467" s="1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M2467" s="37"/>
      <c r="O2467" s="2"/>
      <c r="U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</row>
    <row r="2468" spans="8:8" s="4" ht="14.25" customFormat="1">
      <c r="A2468" s="1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M2468" s="37"/>
      <c r="O2468" s="2"/>
      <c r="U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</row>
    <row r="2469" spans="8:8" s="4" ht="14.25" customFormat="1">
      <c r="A2469" s="1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M2469" s="37"/>
      <c r="O2469" s="2"/>
      <c r="U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</row>
    <row r="2470" spans="8:8" s="4" ht="14.25" customFormat="1">
      <c r="A2470" s="1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M2470" s="37"/>
      <c r="O2470" s="2"/>
      <c r="U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</row>
    <row r="2471" spans="8:8" s="4" ht="14.25" customFormat="1">
      <c r="A2471" s="1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M2471" s="37"/>
      <c r="O2471" s="2"/>
      <c r="U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</row>
    <row r="2472" spans="8:8" s="4" ht="14.25" customFormat="1">
      <c r="A2472" s="1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M2472" s="37"/>
      <c r="O2472" s="2"/>
      <c r="U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</row>
    <row r="2473" spans="8:8" s="4" ht="14.25" customFormat="1">
      <c r="A2473" s="1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M2473" s="37"/>
      <c r="O2473" s="2"/>
      <c r="U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</row>
    <row r="2474" spans="8:8" s="4" ht="14.25" customFormat="1">
      <c r="A2474" s="1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M2474" s="37"/>
      <c r="O2474" s="2"/>
      <c r="U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</row>
    <row r="2475" spans="8:8" s="4" ht="14.25" customFormat="1">
      <c r="A2475" s="1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M2475" s="37"/>
      <c r="O2475" s="2"/>
      <c r="U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</row>
    <row r="2476" spans="8:8" s="4" ht="14.25" customFormat="1">
      <c r="A2476" s="1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M2476" s="37"/>
      <c r="O2476" s="2"/>
      <c r="U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</row>
    <row r="2477" spans="8:8" s="4" ht="14.25" customFormat="1">
      <c r="A2477" s="1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M2477" s="37"/>
      <c r="O2477" s="2"/>
      <c r="U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</row>
    <row r="2478" spans="8:8" s="4" ht="14.25" customFormat="1">
      <c r="A2478" s="1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M2478" s="37"/>
      <c r="O2478" s="2"/>
      <c r="U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</row>
    <row r="2479" spans="8:8" s="4" ht="14.25" customFormat="1">
      <c r="A2479" s="1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M2479" s="37"/>
      <c r="O2479" s="2"/>
      <c r="U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</row>
    <row r="2480" spans="8:8" s="4" ht="14.25" customFormat="1">
      <c r="A2480" s="1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M2480" s="37"/>
      <c r="O2480" s="2"/>
      <c r="U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</row>
    <row r="2481" spans="8:8" s="4" ht="14.25" customFormat="1">
      <c r="A2481" s="1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M2481" s="37"/>
      <c r="O2481" s="2"/>
      <c r="U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</row>
    <row r="2482" spans="8:8" s="4" ht="14.25" customFormat="1">
      <c r="A2482" s="1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M2482" s="37"/>
      <c r="O2482" s="2"/>
      <c r="U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</row>
    <row r="2483" spans="8:8" s="4" ht="14.25" customFormat="1">
      <c r="A2483" s="1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M2483" s="37"/>
      <c r="O2483" s="2"/>
      <c r="U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</row>
    <row r="2484" spans="8:8" s="4" ht="14.25" customFormat="1">
      <c r="A2484" s="1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M2484" s="37"/>
      <c r="O2484" s="2"/>
      <c r="U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</row>
    <row r="2485" spans="8:8" s="4" ht="14.25" customFormat="1">
      <c r="A2485" s="1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M2485" s="37"/>
      <c r="O2485" s="2"/>
      <c r="U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</row>
    <row r="2486" spans="8:8" s="4" ht="14.25" customFormat="1">
      <c r="A2486" s="1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M2486" s="37"/>
      <c r="O2486" s="2"/>
      <c r="U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</row>
    <row r="2487" spans="8:8" s="4" ht="14.25" customFormat="1">
      <c r="A2487" s="1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M2487" s="37"/>
      <c r="O2487" s="2"/>
      <c r="U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</row>
    <row r="2488" spans="8:8" s="4" ht="14.25" customFormat="1">
      <c r="A2488" s="1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M2488" s="37"/>
      <c r="O2488" s="2"/>
      <c r="U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</row>
    <row r="2489" spans="8:8" s="4" ht="14.25" customFormat="1">
      <c r="A2489" s="1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M2489" s="37"/>
      <c r="O2489" s="2"/>
      <c r="U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</row>
    <row r="2490" spans="8:8" s="4" ht="14.25" customFormat="1">
      <c r="A2490" s="1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M2490" s="37"/>
      <c r="O2490" s="2"/>
      <c r="U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</row>
    <row r="2491" spans="8:8" s="4" ht="14.25" customFormat="1">
      <c r="A2491" s="1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M2491" s="37"/>
      <c r="O2491" s="2"/>
      <c r="U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</row>
    <row r="2492" spans="8:8" s="4" ht="14.25" customFormat="1">
      <c r="A2492" s="1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M2492" s="37"/>
      <c r="O2492" s="2"/>
      <c r="U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</row>
    <row r="2493" spans="8:8" s="4" ht="14.25" customFormat="1">
      <c r="A2493" s="1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M2493" s="37"/>
      <c r="O2493" s="2"/>
      <c r="U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</row>
    <row r="2494" spans="8:8" s="4" ht="14.25" customFormat="1">
      <c r="A2494" s="1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M2494" s="37"/>
      <c r="O2494" s="2"/>
      <c r="U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</row>
    <row r="2495" spans="8:8" s="4" ht="14.25" customFormat="1">
      <c r="A2495" s="1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M2495" s="37"/>
      <c r="O2495" s="2"/>
      <c r="U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</row>
    <row r="2496" spans="8:8" s="4" ht="14.25" customFormat="1">
      <c r="A2496" s="1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M2496" s="37"/>
      <c r="O2496" s="2"/>
      <c r="U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</row>
    <row r="2497" spans="8:8" s="4" ht="14.25" customFormat="1">
      <c r="A2497" s="1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M2497" s="37"/>
      <c r="O2497" s="2"/>
      <c r="U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</row>
    <row r="2498" spans="8:8" s="4" ht="14.25" customFormat="1">
      <c r="A2498" s="1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M2498" s="37"/>
      <c r="O2498" s="2"/>
      <c r="U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</row>
    <row r="2499" spans="8:8" s="4" ht="14.25" customFormat="1">
      <c r="A2499" s="1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M2499" s="37"/>
      <c r="O2499" s="2"/>
      <c r="U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</row>
    <row r="2500" spans="8:8" s="4" ht="14.25" customFormat="1">
      <c r="A2500" s="1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M2500" s="37"/>
      <c r="O2500" s="2"/>
      <c r="U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</row>
    <row r="2501" spans="8:8" s="4" ht="14.25" customFormat="1">
      <c r="A2501" s="1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M2501" s="37"/>
      <c r="O2501" s="2"/>
      <c r="U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</row>
    <row r="2502" spans="8:8" s="4" ht="14.25" customFormat="1">
      <c r="A2502" s="1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M2502" s="37"/>
      <c r="O2502" s="2"/>
      <c r="U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</row>
    <row r="2503" spans="8:8" s="4" ht="14.25" customFormat="1">
      <c r="A2503" s="1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M2503" s="37"/>
      <c r="O2503" s="2"/>
      <c r="U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</row>
    <row r="2504" spans="8:8" s="4" ht="14.25" customFormat="1">
      <c r="A2504" s="1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M2504" s="37"/>
      <c r="O2504" s="2"/>
      <c r="U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</row>
    <row r="2505" spans="8:8" s="4" ht="14.25" customFormat="1">
      <c r="A2505" s="1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M2505" s="37"/>
      <c r="O2505" s="2"/>
      <c r="U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</row>
    <row r="2506" spans="8:8" s="4" ht="14.25" customFormat="1">
      <c r="A2506" s="1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M2506" s="37"/>
      <c r="O2506" s="2"/>
      <c r="U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</row>
    <row r="2507" spans="8:8" s="4" ht="14.25" customFormat="1">
      <c r="A2507" s="1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M2507" s="37"/>
      <c r="O2507" s="2"/>
      <c r="U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</row>
    <row r="2508" spans="8:8" s="4" ht="14.25" customFormat="1">
      <c r="A2508" s="1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M2508" s="37"/>
      <c r="O2508" s="2"/>
      <c r="U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</row>
    <row r="2509" spans="8:8" s="4" ht="14.25" customFormat="1">
      <c r="A2509" s="1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M2509" s="37"/>
      <c r="O2509" s="2"/>
      <c r="U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</row>
    <row r="2510" spans="8:8" s="4" ht="14.25" customFormat="1">
      <c r="A2510" s="1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M2510" s="37"/>
      <c r="O2510" s="2"/>
      <c r="U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</row>
    <row r="2511" spans="8:8" s="4" ht="14.25" customFormat="1">
      <c r="A2511" s="1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M2511" s="37"/>
      <c r="O2511" s="2"/>
      <c r="U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</row>
    <row r="2512" spans="8:8" s="4" ht="14.25" customFormat="1">
      <c r="A2512" s="1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M2512" s="37"/>
      <c r="O2512" s="2"/>
      <c r="U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</row>
    <row r="2513" spans="8:8" s="4" ht="14.25" customFormat="1">
      <c r="A2513" s="1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M2513" s="37"/>
      <c r="O2513" s="2"/>
      <c r="U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</row>
    <row r="2514" spans="8:8" s="4" ht="14.25" customFormat="1">
      <c r="A2514" s="1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M2514" s="37"/>
      <c r="O2514" s="2"/>
      <c r="U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</row>
    <row r="2515" spans="8:8" s="4" ht="14.25" customFormat="1">
      <c r="A2515" s="1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M2515" s="37"/>
      <c r="O2515" s="2"/>
      <c r="U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</row>
    <row r="2516" spans="8:8" s="4" ht="14.25" customFormat="1">
      <c r="A2516" s="1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M2516" s="37"/>
      <c r="O2516" s="2"/>
      <c r="U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</row>
    <row r="2517" spans="8:8" s="4" ht="14.25" customFormat="1">
      <c r="A2517" s="1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M2517" s="37"/>
      <c r="O2517" s="2"/>
      <c r="U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</row>
    <row r="2518" spans="8:8" s="4" ht="14.25" customFormat="1">
      <c r="A2518" s="1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M2518" s="37"/>
      <c r="O2518" s="2"/>
      <c r="U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</row>
    <row r="2519" spans="8:8" s="4" ht="14.25" customFormat="1">
      <c r="A2519" s="1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M2519" s="37"/>
      <c r="O2519" s="2"/>
      <c r="U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</row>
    <row r="2520" spans="8:8" s="4" ht="14.25" customFormat="1">
      <c r="A2520" s="1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M2520" s="37"/>
      <c r="O2520" s="2"/>
      <c r="U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</row>
    <row r="2521" spans="8:8" s="4" ht="14.25" customFormat="1">
      <c r="A2521" s="1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M2521" s="37"/>
      <c r="O2521" s="2"/>
      <c r="U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</row>
    <row r="2522" spans="8:8" s="4" ht="14.25" customFormat="1">
      <c r="A2522" s="1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M2522" s="37"/>
      <c r="O2522" s="2"/>
      <c r="U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</row>
    <row r="2523" spans="8:8" s="4" ht="14.25" customFormat="1">
      <c r="A2523" s="1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M2523" s="37"/>
      <c r="O2523" s="2"/>
      <c r="U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</row>
    <row r="2524" spans="8:8" s="4" ht="14.25" customFormat="1">
      <c r="A2524" s="1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M2524" s="37"/>
      <c r="O2524" s="2"/>
      <c r="U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</row>
    <row r="2525" spans="8:8" s="4" ht="14.25" customFormat="1">
      <c r="A2525" s="1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M2525" s="37"/>
      <c r="O2525" s="2"/>
      <c r="U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</row>
    <row r="2526" spans="8:8" s="4" ht="14.25" customFormat="1">
      <c r="A2526" s="1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M2526" s="37"/>
      <c r="O2526" s="2"/>
      <c r="U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</row>
    <row r="2527" spans="8:8" s="4" ht="14.25" customFormat="1">
      <c r="A2527" s="1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M2527" s="37"/>
      <c r="O2527" s="2"/>
      <c r="U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</row>
    <row r="2528" spans="8:8" s="4" ht="14.25" customFormat="1">
      <c r="A2528" s="1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M2528" s="37"/>
      <c r="O2528" s="2"/>
      <c r="U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</row>
    <row r="2529" spans="8:8" s="4" ht="14.25" customFormat="1">
      <c r="A2529" s="1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M2529" s="37"/>
      <c r="O2529" s="2"/>
      <c r="U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</row>
    <row r="2530" spans="8:8" s="4" ht="14.25" customFormat="1">
      <c r="A2530" s="1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M2530" s="37"/>
      <c r="O2530" s="2"/>
      <c r="U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</row>
    <row r="2531" spans="8:8" s="4" ht="14.25" customFormat="1">
      <c r="A2531" s="1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M2531" s="37"/>
      <c r="O2531" s="2"/>
      <c r="U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</row>
    <row r="2532" spans="8:8" s="4" ht="14.25" customFormat="1">
      <c r="A2532" s="1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M2532" s="37"/>
      <c r="O2532" s="2"/>
      <c r="U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</row>
    <row r="2533" spans="8:8" s="4" ht="14.25" customFormat="1">
      <c r="A2533" s="1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M2533" s="37"/>
      <c r="O2533" s="2"/>
      <c r="U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</row>
    <row r="2534" spans="8:8" s="4" ht="14.25" customFormat="1">
      <c r="A2534" s="1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M2534" s="37"/>
      <c r="O2534" s="2"/>
      <c r="U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</row>
    <row r="2535" spans="8:8" s="4" ht="14.25" customFormat="1">
      <c r="A2535" s="1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M2535" s="37"/>
      <c r="O2535" s="2"/>
      <c r="U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</row>
    <row r="2536" spans="8:8" s="4" ht="14.25" customFormat="1">
      <c r="A2536" s="1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M2536" s="37"/>
      <c r="O2536" s="2"/>
      <c r="U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</row>
    <row r="2537" spans="8:8" s="4" ht="14.25" customFormat="1">
      <c r="A2537" s="1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M2537" s="37"/>
      <c r="O2537" s="2"/>
      <c r="U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</row>
    <row r="2538" spans="8:8" s="4" ht="14.25" customFormat="1">
      <c r="A2538" s="1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M2538" s="37"/>
      <c r="O2538" s="2"/>
      <c r="U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</row>
    <row r="2539" spans="8:8" s="4" ht="14.25" customFormat="1">
      <c r="A2539" s="1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M2539" s="37"/>
      <c r="O2539" s="2"/>
      <c r="U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</row>
    <row r="2540" spans="8:8" s="4" ht="14.25" customFormat="1">
      <c r="A2540" s="1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M2540" s="37"/>
      <c r="O2540" s="2"/>
      <c r="U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</row>
    <row r="2541" spans="8:8" s="4" ht="14.25" customFormat="1">
      <c r="A2541" s="1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M2541" s="37"/>
      <c r="O2541" s="2"/>
      <c r="U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</row>
    <row r="2542" spans="8:8" s="4" ht="14.25" customFormat="1">
      <c r="A2542" s="1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M2542" s="37"/>
      <c r="O2542" s="2"/>
      <c r="U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</row>
    <row r="2543" spans="8:8" s="4" ht="14.25" customFormat="1">
      <c r="A2543" s="1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M2543" s="37"/>
      <c r="O2543" s="2"/>
      <c r="U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</row>
    <row r="2544" spans="8:8" s="4" ht="14.25" customFormat="1">
      <c r="A2544" s="1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M2544" s="37"/>
      <c r="O2544" s="2"/>
      <c r="U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</row>
    <row r="2545" spans="8:8" s="4" ht="14.25" customFormat="1">
      <c r="A2545" s="1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M2545" s="37"/>
      <c r="O2545" s="2"/>
      <c r="U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</row>
    <row r="2546" spans="8:8" s="4" ht="14.25" customFormat="1">
      <c r="A2546" s="1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M2546" s="37"/>
      <c r="O2546" s="2"/>
      <c r="U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</row>
    <row r="2547" spans="8:8" s="4" ht="14.25" customFormat="1">
      <c r="A2547" s="1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M2547" s="37"/>
      <c r="O2547" s="2"/>
      <c r="U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</row>
    <row r="2548" spans="8:8" s="4" ht="14.25" customFormat="1">
      <c r="A2548" s="1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M2548" s="37"/>
      <c r="O2548" s="2"/>
      <c r="U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</row>
    <row r="2549" spans="8:8" s="4" ht="14.25" customFormat="1">
      <c r="A2549" s="1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M2549" s="37"/>
      <c r="O2549" s="2"/>
      <c r="U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</row>
    <row r="2550" spans="8:8" s="4" ht="14.25" customFormat="1">
      <c r="A2550" s="1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M2550" s="37"/>
      <c r="O2550" s="2"/>
      <c r="U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</row>
    <row r="2551" spans="8:8" s="4" ht="14.25" customFormat="1">
      <c r="A2551" s="1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M2551" s="37"/>
      <c r="O2551" s="2"/>
      <c r="U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</row>
    <row r="2552" spans="8:8" s="4" ht="14.25" customFormat="1">
      <c r="A2552" s="1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M2552" s="37"/>
      <c r="O2552" s="2"/>
      <c r="U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</row>
    <row r="2553" spans="8:8" s="4" ht="14.25" customFormat="1">
      <c r="A2553" s="1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M2553" s="37"/>
      <c r="O2553" s="2"/>
      <c r="U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</row>
    <row r="2554" spans="8:8" s="4" ht="14.25" customFormat="1">
      <c r="A2554" s="1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M2554" s="37"/>
      <c r="O2554" s="2"/>
      <c r="U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</row>
    <row r="2555" spans="8:8" s="4" ht="14.25" customFormat="1">
      <c r="A2555" s="1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M2555" s="37"/>
      <c r="O2555" s="2"/>
      <c r="U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</row>
    <row r="2556" spans="8:8" s="4" ht="14.25" customFormat="1">
      <c r="A2556" s="1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M2556" s="37"/>
      <c r="O2556" s="2"/>
      <c r="U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</row>
    <row r="2557" spans="8:8" s="4" ht="14.25" customFormat="1">
      <c r="A2557" s="1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M2557" s="37"/>
      <c r="O2557" s="2"/>
      <c r="U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</row>
    <row r="2558" spans="8:8" s="4" ht="14.25" customFormat="1">
      <c r="A2558" s="1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M2558" s="37"/>
      <c r="O2558" s="2"/>
      <c r="U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</row>
    <row r="2559" spans="8:8" s="4" ht="14.25" customFormat="1">
      <c r="A2559" s="1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M2559" s="37"/>
      <c r="O2559" s="2"/>
      <c r="U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</row>
    <row r="2560" spans="8:8" s="4" ht="14.25" customFormat="1">
      <c r="A2560" s="1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M2560" s="37"/>
      <c r="O2560" s="2"/>
      <c r="U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</row>
    <row r="2561" spans="8:8" s="4" ht="14.25" customFormat="1">
      <c r="A2561" s="1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M2561" s="37"/>
      <c r="O2561" s="2"/>
      <c r="U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</row>
    <row r="2562" spans="8:8" s="4" ht="14.25" customFormat="1">
      <c r="A2562" s="1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M2562" s="37"/>
      <c r="O2562" s="2"/>
      <c r="U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</row>
    <row r="2563" spans="8:8" s="4" ht="14.25" customFormat="1">
      <c r="A2563" s="1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M2563" s="37"/>
      <c r="O2563" s="2"/>
      <c r="U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</row>
    <row r="2564" spans="8:8" s="4" ht="14.25" customFormat="1">
      <c r="A2564" s="1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M2564" s="37"/>
      <c r="O2564" s="2"/>
      <c r="U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</row>
    <row r="2565" spans="8:8" s="4" ht="14.25" customFormat="1">
      <c r="A2565" s="1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M2565" s="37"/>
      <c r="O2565" s="2"/>
      <c r="U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</row>
    <row r="2566" spans="8:8" s="4" ht="14.25" customFormat="1">
      <c r="A2566" s="1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M2566" s="37"/>
      <c r="O2566" s="2"/>
      <c r="U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</row>
    <row r="2567" spans="8:8" s="4" ht="14.25" customFormat="1">
      <c r="A2567" s="1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M2567" s="37"/>
      <c r="O2567" s="2"/>
      <c r="U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</row>
    <row r="2568" spans="8:8" s="4" ht="14.25" customFormat="1">
      <c r="A2568" s="1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M2568" s="37"/>
      <c r="O2568" s="2"/>
      <c r="U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</row>
    <row r="2569" spans="8:8" s="4" ht="14.25" customFormat="1">
      <c r="A2569" s="1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M2569" s="37"/>
      <c r="O2569" s="2"/>
      <c r="U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</row>
    <row r="2570" spans="8:8" s="4" ht="14.25" customFormat="1">
      <c r="A2570" s="1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M2570" s="37"/>
      <c r="O2570" s="2"/>
      <c r="U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</row>
    <row r="2571" spans="8:8" s="4" ht="14.25" customFormat="1">
      <c r="A2571" s="1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M2571" s="37"/>
      <c r="O2571" s="2"/>
      <c r="U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</row>
    <row r="2572" spans="8:8" s="4" ht="14.25" customFormat="1">
      <c r="A2572" s="1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M2572" s="37"/>
      <c r="O2572" s="2"/>
      <c r="U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</row>
    <row r="2573" spans="8:8" s="4" ht="14.25" customFormat="1">
      <c r="A2573" s="1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M2573" s="37"/>
      <c r="O2573" s="2"/>
      <c r="U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</row>
    <row r="2574" spans="8:8" s="4" ht="14.25" customFormat="1">
      <c r="A2574" s="1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M2574" s="37"/>
      <c r="O2574" s="2"/>
      <c r="U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</row>
    <row r="2575" spans="8:8" s="4" ht="14.25" customFormat="1">
      <c r="A2575" s="1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M2575" s="37"/>
      <c r="O2575" s="2"/>
      <c r="U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</row>
    <row r="2576" spans="8:8" s="4" ht="14.25" customFormat="1">
      <c r="A2576" s="1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M2576" s="37"/>
      <c r="O2576" s="2"/>
      <c r="U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</row>
    <row r="2577" spans="8:8" s="4" ht="14.25" customFormat="1">
      <c r="A2577" s="1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M2577" s="37"/>
      <c r="O2577" s="2"/>
      <c r="U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</row>
    <row r="2578" spans="8:8" s="4" ht="14.25" customFormat="1">
      <c r="A2578" s="1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M2578" s="37"/>
      <c r="O2578" s="2"/>
      <c r="U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</row>
    <row r="2579" spans="8:8" s="4" ht="14.25" customFormat="1">
      <c r="A2579" s="1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M2579" s="37"/>
      <c r="O2579" s="2"/>
      <c r="U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</row>
    <row r="2580" spans="8:8" s="4" ht="14.25" customFormat="1">
      <c r="A2580" s="1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M2580" s="37"/>
      <c r="O2580" s="2"/>
      <c r="U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</row>
    <row r="2581" spans="8:8" s="4" ht="14.25" customFormat="1">
      <c r="A2581" s="1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M2581" s="37"/>
      <c r="O2581" s="2"/>
      <c r="U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</row>
    <row r="2582" spans="8:8" s="4" ht="14.25" customFormat="1">
      <c r="A2582" s="1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M2582" s="37"/>
      <c r="O2582" s="2"/>
      <c r="U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</row>
    <row r="2583" spans="8:8" s="4" ht="14.25" customFormat="1">
      <c r="A2583" s="1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M2583" s="37"/>
      <c r="O2583" s="2"/>
      <c r="U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</row>
    <row r="2584" spans="8:8" s="4" ht="14.25" customFormat="1">
      <c r="A2584" s="1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M2584" s="37"/>
      <c r="O2584" s="2"/>
      <c r="U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</row>
    <row r="2585" spans="8:8" s="4" ht="14.25" customFormat="1">
      <c r="A2585" s="1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M2585" s="37"/>
      <c r="O2585" s="2"/>
      <c r="U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</row>
    <row r="2586" spans="8:8" s="4" ht="14.25" customFormat="1">
      <c r="A2586" s="1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M2586" s="37"/>
      <c r="O2586" s="2"/>
      <c r="U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</row>
    <row r="2587" spans="8:8" s="4" ht="14.25" customFormat="1">
      <c r="A2587" s="1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M2587" s="37"/>
      <c r="O2587" s="2"/>
      <c r="U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</row>
    <row r="2588" spans="8:8" s="4" ht="14.25" customFormat="1">
      <c r="A2588" s="1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M2588" s="37"/>
      <c r="O2588" s="2"/>
      <c r="U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</row>
    <row r="2589" spans="8:8" s="4" ht="14.25" customFormat="1">
      <c r="A2589" s="1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M2589" s="37"/>
      <c r="O2589" s="2"/>
      <c r="U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</row>
    <row r="2590" spans="8:8" s="4" ht="14.25" customFormat="1">
      <c r="A2590" s="1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M2590" s="37"/>
      <c r="O2590" s="2"/>
      <c r="U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</row>
    <row r="2591" spans="8:8" s="4" ht="14.25" customFormat="1">
      <c r="A2591" s="1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M2591" s="37"/>
      <c r="O2591" s="2"/>
      <c r="U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</row>
    <row r="2592" spans="8:8" s="4" ht="14.25" customFormat="1">
      <c r="A2592" s="1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M2592" s="37"/>
      <c r="O2592" s="2"/>
      <c r="U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</row>
    <row r="2593" spans="8:8" s="4" ht="14.25" customFormat="1">
      <c r="A2593" s="1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M2593" s="37"/>
      <c r="O2593" s="2"/>
      <c r="U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</row>
    <row r="2594" spans="8:8" s="4" ht="14.25" customFormat="1">
      <c r="A2594" s="1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M2594" s="37"/>
      <c r="O2594" s="2"/>
      <c r="U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</row>
    <row r="2595" spans="8:8" s="4" ht="14.25" customFormat="1">
      <c r="A2595" s="1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M2595" s="37"/>
      <c r="O2595" s="2"/>
      <c r="U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</row>
    <row r="2596" spans="8:8" s="4" ht="14.25" customFormat="1">
      <c r="A2596" s="1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M2596" s="37"/>
      <c r="O2596" s="2"/>
      <c r="U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  <c r="AR2596" s="2"/>
      <c r="AS2596" s="2"/>
      <c r="AT2596" s="2"/>
    </row>
    <row r="2597" spans="8:8" s="4" ht="14.25" customFormat="1">
      <c r="A2597" s="1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M2597" s="37"/>
      <c r="O2597" s="2"/>
      <c r="U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</row>
    <row r="2598" spans="8:8" s="4" ht="14.25" customFormat="1">
      <c r="A2598" s="1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M2598" s="37"/>
      <c r="O2598" s="2"/>
      <c r="U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  <c r="AR2598" s="2"/>
      <c r="AS2598" s="2"/>
      <c r="AT2598" s="2"/>
    </row>
    <row r="2599" spans="8:8" s="4" ht="14.25" customFormat="1">
      <c r="A2599" s="1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M2599" s="37"/>
      <c r="O2599" s="2"/>
      <c r="U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</row>
    <row r="2600" spans="8:8" s="4" ht="14.25" customFormat="1">
      <c r="A2600" s="1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M2600" s="37"/>
      <c r="O2600" s="2"/>
      <c r="U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</row>
    <row r="2601" spans="8:8" s="4" ht="14.25" customFormat="1">
      <c r="A2601" s="1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M2601" s="37"/>
      <c r="O2601" s="2"/>
      <c r="U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</row>
    <row r="2602" spans="8:8" s="4" ht="14.25" customFormat="1">
      <c r="A2602" s="1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M2602" s="37"/>
      <c r="O2602" s="2"/>
      <c r="U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</row>
    <row r="2603" spans="8:8" s="4" ht="14.25" customFormat="1">
      <c r="A2603" s="1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M2603" s="37"/>
      <c r="O2603" s="2"/>
      <c r="U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  <c r="AR2603" s="2"/>
      <c r="AS2603" s="2"/>
      <c r="AT2603" s="2"/>
    </row>
    <row r="2604" spans="8:8" s="4" ht="14.25" customFormat="1">
      <c r="A2604" s="1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M2604" s="37"/>
      <c r="O2604" s="2"/>
      <c r="U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</row>
    <row r="2605" spans="8:8" s="4" ht="14.25" customFormat="1">
      <c r="A2605" s="1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M2605" s="37"/>
      <c r="O2605" s="2"/>
      <c r="U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</row>
    <row r="2606" spans="8:8" s="4" ht="14.25" customFormat="1">
      <c r="A2606" s="1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M2606" s="37"/>
      <c r="O2606" s="2"/>
      <c r="U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  <c r="AR2606" s="2"/>
      <c r="AS2606" s="2"/>
      <c r="AT2606" s="2"/>
    </row>
    <row r="2607" spans="8:8" s="4" ht="14.25" customFormat="1">
      <c r="A2607" s="1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M2607" s="37"/>
      <c r="O2607" s="2"/>
      <c r="U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</row>
    <row r="2608" spans="8:8" s="4" ht="14.25" customFormat="1">
      <c r="A2608" s="1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M2608" s="37"/>
      <c r="O2608" s="2"/>
      <c r="U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</row>
    <row r="2609" spans="8:8" s="4" ht="14.25" customFormat="1">
      <c r="A2609" s="1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M2609" s="37"/>
      <c r="O2609" s="2"/>
      <c r="U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</row>
    <row r="2610" spans="8:8" s="4" ht="14.25" customFormat="1">
      <c r="A2610" s="1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M2610" s="37"/>
      <c r="O2610" s="2"/>
      <c r="U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</row>
    <row r="2611" spans="8:8" s="4" ht="14.25" customFormat="1">
      <c r="A2611" s="1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M2611" s="37"/>
      <c r="O2611" s="2"/>
      <c r="U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</row>
    <row r="2612" spans="8:8" s="4" ht="14.25" customFormat="1">
      <c r="A2612" s="1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M2612" s="37"/>
      <c r="O2612" s="2"/>
      <c r="U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</row>
    <row r="2613" spans="8:8" s="4" ht="14.25" customFormat="1">
      <c r="A2613" s="1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M2613" s="37"/>
      <c r="O2613" s="2"/>
      <c r="U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</row>
    <row r="2614" spans="8:8" s="4" ht="14.25" customFormat="1">
      <c r="A2614" s="1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M2614" s="37"/>
      <c r="O2614" s="2"/>
      <c r="U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</row>
    <row r="2615" spans="8:8" s="4" ht="14.25" customFormat="1">
      <c r="A2615" s="1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M2615" s="37"/>
      <c r="O2615" s="2"/>
      <c r="U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</row>
    <row r="2616" spans="8:8" s="4" ht="14.25" customFormat="1">
      <c r="A2616" s="1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M2616" s="37"/>
      <c r="O2616" s="2"/>
      <c r="U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</row>
    <row r="2617" spans="8:8" s="4" ht="14.25" customFormat="1">
      <c r="A2617" s="1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M2617" s="37"/>
      <c r="O2617" s="2"/>
      <c r="U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  <c r="AQ2617" s="2"/>
      <c r="AR2617" s="2"/>
      <c r="AS2617" s="2"/>
      <c r="AT2617" s="2"/>
    </row>
    <row r="2618" spans="8:8" s="4" ht="14.25" customFormat="1">
      <c r="A2618" s="1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M2618" s="37"/>
      <c r="O2618" s="2"/>
      <c r="U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  <c r="AQ2618" s="2"/>
      <c r="AR2618" s="2"/>
      <c r="AS2618" s="2"/>
      <c r="AT2618" s="2"/>
    </row>
    <row r="2619" spans="8:8" s="4" ht="14.25" customFormat="1">
      <c r="A2619" s="1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M2619" s="37"/>
      <c r="O2619" s="2"/>
      <c r="U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  <c r="AQ2619" s="2"/>
      <c r="AR2619" s="2"/>
      <c r="AS2619" s="2"/>
      <c r="AT2619" s="2"/>
    </row>
    <row r="2620" spans="8:8" s="4" ht="14.25" customFormat="1">
      <c r="A2620" s="1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M2620" s="37"/>
      <c r="O2620" s="2"/>
      <c r="U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  <c r="AQ2620" s="2"/>
      <c r="AR2620" s="2"/>
      <c r="AS2620" s="2"/>
      <c r="AT2620" s="2"/>
    </row>
    <row r="2621" spans="8:8" s="4" ht="14.25" customFormat="1">
      <c r="A2621" s="1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M2621" s="37"/>
      <c r="O2621" s="2"/>
      <c r="U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  <c r="AQ2621" s="2"/>
      <c r="AR2621" s="2"/>
      <c r="AS2621" s="2"/>
      <c r="AT2621" s="2"/>
    </row>
    <row r="2622" spans="8:8" s="4" ht="14.25" customFormat="1">
      <c r="A2622" s="1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M2622" s="37"/>
      <c r="O2622" s="2"/>
      <c r="U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  <c r="AQ2622" s="2"/>
      <c r="AR2622" s="2"/>
      <c r="AS2622" s="2"/>
      <c r="AT2622" s="2"/>
    </row>
    <row r="2623" spans="8:8" s="4" ht="14.25" customFormat="1">
      <c r="A2623" s="1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M2623" s="37"/>
      <c r="O2623" s="2"/>
      <c r="U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  <c r="AQ2623" s="2"/>
      <c r="AR2623" s="2"/>
      <c r="AS2623" s="2"/>
      <c r="AT2623" s="2"/>
    </row>
    <row r="2624" spans="8:8" s="4" ht="14.25" customFormat="1">
      <c r="A2624" s="1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M2624" s="37"/>
      <c r="O2624" s="2"/>
      <c r="U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  <c r="AQ2624" s="2"/>
      <c r="AR2624" s="2"/>
      <c r="AS2624" s="2"/>
      <c r="AT2624" s="2"/>
    </row>
    <row r="2625" spans="8:8" s="4" ht="14.25" customFormat="1">
      <c r="A2625" s="1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M2625" s="37"/>
      <c r="O2625" s="2"/>
      <c r="U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  <c r="AQ2625" s="2"/>
      <c r="AR2625" s="2"/>
      <c r="AS2625" s="2"/>
      <c r="AT2625" s="2"/>
    </row>
    <row r="2626" spans="8:8" s="4" ht="14.25" customFormat="1">
      <c r="A2626" s="1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M2626" s="37"/>
      <c r="O2626" s="2"/>
      <c r="U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  <c r="AQ2626" s="2"/>
      <c r="AR2626" s="2"/>
      <c r="AS2626" s="2"/>
      <c r="AT2626" s="2"/>
    </row>
    <row r="2627" spans="8:8" s="4" ht="14.25" customFormat="1">
      <c r="A2627" s="1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M2627" s="37"/>
      <c r="O2627" s="2"/>
      <c r="U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  <c r="AQ2627" s="2"/>
      <c r="AR2627" s="2"/>
      <c r="AS2627" s="2"/>
      <c r="AT2627" s="2"/>
    </row>
    <row r="2628" spans="8:8" s="4" ht="14.25" customFormat="1">
      <c r="A2628" s="1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M2628" s="37"/>
      <c r="O2628" s="2"/>
      <c r="U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  <c r="AQ2628" s="2"/>
      <c r="AR2628" s="2"/>
      <c r="AS2628" s="2"/>
      <c r="AT2628" s="2"/>
    </row>
    <row r="2629" spans="8:8" s="4" ht="14.25" customFormat="1">
      <c r="A2629" s="1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M2629" s="37"/>
      <c r="O2629" s="2"/>
      <c r="U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  <c r="AQ2629" s="2"/>
      <c r="AR2629" s="2"/>
      <c r="AS2629" s="2"/>
      <c r="AT2629" s="2"/>
    </row>
    <row r="2630" spans="8:8" s="4" ht="14.25" customFormat="1">
      <c r="A2630" s="1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M2630" s="37"/>
      <c r="O2630" s="2"/>
      <c r="U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  <c r="AQ2630" s="2"/>
      <c r="AR2630" s="2"/>
      <c r="AS2630" s="2"/>
      <c r="AT2630" s="2"/>
    </row>
    <row r="2631" spans="8:8" s="4" ht="14.25" customFormat="1">
      <c r="A2631" s="1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M2631" s="37"/>
      <c r="O2631" s="2"/>
      <c r="U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  <c r="AQ2631" s="2"/>
      <c r="AR2631" s="2"/>
      <c r="AS2631" s="2"/>
      <c r="AT2631" s="2"/>
    </row>
    <row r="2632" spans="8:8" s="4" ht="14.25" customFormat="1">
      <c r="A2632" s="1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M2632" s="37"/>
      <c r="O2632" s="2"/>
      <c r="U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  <c r="AQ2632" s="2"/>
      <c r="AR2632" s="2"/>
      <c r="AS2632" s="2"/>
      <c r="AT2632" s="2"/>
    </row>
    <row r="2633" spans="8:8" s="4" ht="14.25" customFormat="1">
      <c r="A2633" s="1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M2633" s="37"/>
      <c r="O2633" s="2"/>
      <c r="U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  <c r="AQ2633" s="2"/>
      <c r="AR2633" s="2"/>
      <c r="AS2633" s="2"/>
      <c r="AT2633" s="2"/>
    </row>
    <row r="2634" spans="8:8" s="4" ht="14.25" customFormat="1">
      <c r="A2634" s="1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M2634" s="37"/>
      <c r="O2634" s="2"/>
      <c r="U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  <c r="AQ2634" s="2"/>
      <c r="AR2634" s="2"/>
      <c r="AS2634" s="2"/>
      <c r="AT2634" s="2"/>
    </row>
    <row r="2635" spans="8:8" s="4" ht="14.25" customFormat="1">
      <c r="A2635" s="1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M2635" s="37"/>
      <c r="O2635" s="2"/>
      <c r="U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  <c r="AQ2635" s="2"/>
      <c r="AR2635" s="2"/>
      <c r="AS2635" s="2"/>
      <c r="AT2635" s="2"/>
    </row>
    <row r="2636" spans="8:8" s="4" ht="14.25" customFormat="1">
      <c r="A2636" s="1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M2636" s="37"/>
      <c r="O2636" s="2"/>
      <c r="U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  <c r="AQ2636" s="2"/>
      <c r="AR2636" s="2"/>
      <c r="AS2636" s="2"/>
      <c r="AT2636" s="2"/>
    </row>
    <row r="2637" spans="8:8" s="4" ht="14.25" customFormat="1">
      <c r="A2637" s="1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M2637" s="37"/>
      <c r="O2637" s="2"/>
      <c r="U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  <c r="AQ2637" s="2"/>
      <c r="AR2637" s="2"/>
      <c r="AS2637" s="2"/>
      <c r="AT2637" s="2"/>
    </row>
    <row r="2638" spans="8:8" s="4" ht="14.25" customFormat="1">
      <c r="A2638" s="1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M2638" s="37"/>
      <c r="O2638" s="2"/>
      <c r="U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  <c r="AQ2638" s="2"/>
      <c r="AR2638" s="2"/>
      <c r="AS2638" s="2"/>
      <c r="AT2638" s="2"/>
    </row>
    <row r="2639" spans="8:8" s="4" ht="14.25" customFormat="1">
      <c r="A2639" s="1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M2639" s="37"/>
      <c r="O2639" s="2"/>
      <c r="U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  <c r="AQ2639" s="2"/>
      <c r="AR2639" s="2"/>
      <c r="AS2639" s="2"/>
      <c r="AT2639" s="2"/>
    </row>
    <row r="2640" spans="8:8" s="4" ht="14.25" customFormat="1">
      <c r="A2640" s="1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M2640" s="37"/>
      <c r="O2640" s="2"/>
      <c r="U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  <c r="AQ2640" s="2"/>
      <c r="AR2640" s="2"/>
      <c r="AS2640" s="2"/>
      <c r="AT2640" s="2"/>
    </row>
    <row r="2641" spans="8:8" s="4" ht="14.25" customFormat="1">
      <c r="A2641" s="1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M2641" s="37"/>
      <c r="O2641" s="2"/>
      <c r="U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  <c r="AQ2641" s="2"/>
      <c r="AR2641" s="2"/>
      <c r="AS2641" s="2"/>
      <c r="AT2641" s="2"/>
    </row>
    <row r="2642" spans="8:8" s="4" ht="14.25" customFormat="1">
      <c r="A2642" s="1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M2642" s="37"/>
      <c r="O2642" s="2"/>
      <c r="U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  <c r="AQ2642" s="2"/>
      <c r="AR2642" s="2"/>
      <c r="AS2642" s="2"/>
      <c r="AT2642" s="2"/>
    </row>
    <row r="2643" spans="8:8" s="4" ht="14.25" customFormat="1">
      <c r="A2643" s="1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M2643" s="37"/>
      <c r="O2643" s="2"/>
      <c r="U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  <c r="AQ2643" s="2"/>
      <c r="AR2643" s="2"/>
      <c r="AS2643" s="2"/>
      <c r="AT2643" s="2"/>
    </row>
    <row r="2644" spans="8:8" s="4" ht="14.25" customFormat="1">
      <c r="A2644" s="1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M2644" s="37"/>
      <c r="O2644" s="2"/>
      <c r="U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  <c r="AR2644" s="2"/>
      <c r="AS2644" s="2"/>
      <c r="AT2644" s="2"/>
    </row>
    <row r="2645" spans="8:8" s="4" ht="14.25" customFormat="1">
      <c r="A2645" s="1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M2645" s="37"/>
      <c r="O2645" s="2"/>
      <c r="U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  <c r="AQ2645" s="2"/>
      <c r="AR2645" s="2"/>
      <c r="AS2645" s="2"/>
      <c r="AT2645" s="2"/>
    </row>
    <row r="2646" spans="8:8" s="4" ht="14.25" customFormat="1">
      <c r="A2646" s="1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M2646" s="37"/>
      <c r="O2646" s="2"/>
      <c r="U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  <c r="AQ2646" s="2"/>
      <c r="AR2646" s="2"/>
      <c r="AS2646" s="2"/>
      <c r="AT2646" s="2"/>
    </row>
    <row r="2647" spans="8:8" s="4" ht="14.25" customFormat="1">
      <c r="A2647" s="1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M2647" s="37"/>
      <c r="O2647" s="2"/>
      <c r="U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  <c r="AQ2647" s="2"/>
      <c r="AR2647" s="2"/>
      <c r="AS2647" s="2"/>
      <c r="AT2647" s="2"/>
    </row>
    <row r="2648" spans="8:8" s="4" ht="14.25" customFormat="1">
      <c r="A2648" s="1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M2648" s="37"/>
      <c r="O2648" s="2"/>
      <c r="U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  <c r="AQ2648" s="2"/>
      <c r="AR2648" s="2"/>
      <c r="AS2648" s="2"/>
      <c r="AT2648" s="2"/>
    </row>
    <row r="2649" spans="8:8" s="4" ht="14.25" customFormat="1">
      <c r="A2649" s="1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M2649" s="37"/>
      <c r="O2649" s="2"/>
      <c r="U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  <c r="AQ2649" s="2"/>
      <c r="AR2649" s="2"/>
      <c r="AS2649" s="2"/>
      <c r="AT2649" s="2"/>
    </row>
    <row r="2650" spans="8:8" s="4" ht="14.25" customFormat="1">
      <c r="A2650" s="1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M2650" s="37"/>
      <c r="O2650" s="2"/>
      <c r="U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  <c r="AR2650" s="2"/>
      <c r="AS2650" s="2"/>
      <c r="AT2650" s="2"/>
    </row>
    <row r="2651" spans="8:8" s="4" ht="14.25" customFormat="1">
      <c r="A2651" s="1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M2651" s="37"/>
      <c r="O2651" s="2"/>
      <c r="U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</row>
    <row r="2652" spans="8:8" s="4" ht="14.25" customFormat="1">
      <c r="A2652" s="1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M2652" s="37"/>
      <c r="O2652" s="2"/>
      <c r="U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  <c r="AR2652" s="2"/>
      <c r="AS2652" s="2"/>
      <c r="AT2652" s="2"/>
    </row>
    <row r="2653" spans="8:8" s="4" ht="14.25" customFormat="1">
      <c r="A2653" s="1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M2653" s="37"/>
      <c r="O2653" s="2"/>
      <c r="U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  <c r="AR2653" s="2"/>
      <c r="AS2653" s="2"/>
      <c r="AT2653" s="2"/>
    </row>
    <row r="2654" spans="8:8" s="4" ht="14.25" customFormat="1">
      <c r="A2654" s="1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M2654" s="37"/>
      <c r="O2654" s="2"/>
      <c r="U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</row>
    <row r="2655" spans="8:8" s="4" ht="14.25" customFormat="1">
      <c r="A2655" s="1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M2655" s="37"/>
      <c r="O2655" s="2"/>
      <c r="U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  <c r="AQ2655" s="2"/>
      <c r="AR2655" s="2"/>
      <c r="AS2655" s="2"/>
      <c r="AT2655" s="2"/>
    </row>
    <row r="2656" spans="8:8" s="4" ht="14.25" customFormat="1">
      <c r="A2656" s="1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M2656" s="37"/>
      <c r="O2656" s="2"/>
      <c r="U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  <c r="AQ2656" s="2"/>
      <c r="AR2656" s="2"/>
      <c r="AS2656" s="2"/>
      <c r="AT2656" s="2"/>
    </row>
    <row r="2657" spans="8:8" s="4" ht="14.25" customFormat="1">
      <c r="A2657" s="1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M2657" s="37"/>
      <c r="O2657" s="2"/>
      <c r="U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  <c r="AQ2657" s="2"/>
      <c r="AR2657" s="2"/>
      <c r="AS2657" s="2"/>
      <c r="AT2657" s="2"/>
    </row>
    <row r="2658" spans="8:8" s="4" ht="14.25" customFormat="1">
      <c r="A2658" s="1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M2658" s="37"/>
      <c r="O2658" s="2"/>
      <c r="U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  <c r="AQ2658" s="2"/>
      <c r="AR2658" s="2"/>
      <c r="AS2658" s="2"/>
      <c r="AT2658" s="2"/>
    </row>
    <row r="2659" spans="8:8" s="4" ht="14.25" customFormat="1">
      <c r="A2659" s="1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M2659" s="37"/>
      <c r="O2659" s="2"/>
      <c r="U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  <c r="AQ2659" s="2"/>
      <c r="AR2659" s="2"/>
      <c r="AS2659" s="2"/>
      <c r="AT2659" s="2"/>
    </row>
    <row r="2660" spans="8:8" s="4" ht="14.25" customFormat="1">
      <c r="A2660" s="1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M2660" s="37"/>
      <c r="O2660" s="2"/>
      <c r="U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</row>
    <row r="2661" spans="8:8" s="4" ht="14.25" customFormat="1">
      <c r="A2661" s="1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M2661" s="37"/>
      <c r="O2661" s="2"/>
      <c r="U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  <c r="AR2661" s="2"/>
      <c r="AS2661" s="2"/>
      <c r="AT2661" s="2"/>
    </row>
    <row r="2662" spans="8:8" s="4" ht="14.25" customFormat="1">
      <c r="A2662" s="1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M2662" s="37"/>
      <c r="O2662" s="2"/>
      <c r="U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</row>
    <row r="2663" spans="8:8" s="4" ht="14.25" customFormat="1">
      <c r="A2663" s="1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M2663" s="37"/>
      <c r="O2663" s="2"/>
      <c r="U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</row>
    <row r="2664" spans="8:8" s="4" ht="14.25" customFormat="1">
      <c r="A2664" s="1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M2664" s="37"/>
      <c r="O2664" s="2"/>
      <c r="U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</row>
    <row r="2665" spans="8:8" s="4" ht="14.25" customFormat="1">
      <c r="A2665" s="1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M2665" s="37"/>
      <c r="O2665" s="2"/>
      <c r="U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</row>
    <row r="2666" spans="8:8" s="4" ht="14.25" customFormat="1">
      <c r="A2666" s="1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M2666" s="37"/>
      <c r="O2666" s="2"/>
      <c r="U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  <c r="AR2666" s="2"/>
      <c r="AS2666" s="2"/>
      <c r="AT2666" s="2"/>
    </row>
    <row r="2667" spans="8:8" s="4" ht="14.25" customFormat="1">
      <c r="A2667" s="1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M2667" s="37"/>
      <c r="O2667" s="2"/>
      <c r="U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</row>
    <row r="2668" spans="8:8" s="4" ht="14.25" customFormat="1">
      <c r="A2668" s="1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M2668" s="37"/>
      <c r="O2668" s="2"/>
      <c r="U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  <c r="AR2668" s="2"/>
      <c r="AS2668" s="2"/>
      <c r="AT2668" s="2"/>
    </row>
    <row r="2669" spans="8:8" s="4" ht="14.25" customFormat="1">
      <c r="A2669" s="1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M2669" s="37"/>
      <c r="O2669" s="2"/>
      <c r="U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</row>
    <row r="2670" spans="8:8" s="4" ht="14.25" customFormat="1">
      <c r="A2670" s="1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M2670" s="37"/>
      <c r="O2670" s="2"/>
      <c r="U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  <c r="AR2670" s="2"/>
      <c r="AS2670" s="2"/>
      <c r="AT2670" s="2"/>
    </row>
    <row r="2671" spans="8:8" s="4" ht="14.25" customFormat="1">
      <c r="A2671" s="1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M2671" s="37"/>
      <c r="O2671" s="2"/>
      <c r="U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</row>
    <row r="2672" spans="8:8" s="4" ht="14.25" customFormat="1">
      <c r="A2672" s="1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M2672" s="37"/>
      <c r="O2672" s="2"/>
      <c r="U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  <c r="AR2672" s="2"/>
      <c r="AS2672" s="2"/>
      <c r="AT2672" s="2"/>
    </row>
    <row r="2673" spans="8:8" s="4" ht="14.25" customFormat="1">
      <c r="A2673" s="1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M2673" s="37"/>
      <c r="O2673" s="2"/>
      <c r="U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  <c r="AR2673" s="2"/>
      <c r="AS2673" s="2"/>
      <c r="AT2673" s="2"/>
    </row>
    <row r="2674" spans="8:8" s="4" ht="14.25" customFormat="1">
      <c r="A2674" s="1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M2674" s="37"/>
      <c r="O2674" s="2"/>
      <c r="U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  <c r="AR2674" s="2"/>
      <c r="AS2674" s="2"/>
      <c r="AT2674" s="2"/>
    </row>
    <row r="2675" spans="8:8" s="4" ht="14.25" customFormat="1">
      <c r="A2675" s="1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M2675" s="37"/>
      <c r="O2675" s="2"/>
      <c r="U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  <c r="AQ2675" s="2"/>
      <c r="AR2675" s="2"/>
      <c r="AS2675" s="2"/>
      <c r="AT2675" s="2"/>
    </row>
    <row r="2676" spans="8:8" s="4" ht="14.25" customFormat="1">
      <c r="A2676" s="1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M2676" s="37"/>
      <c r="O2676" s="2"/>
      <c r="U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  <c r="AQ2676" s="2"/>
      <c r="AR2676" s="2"/>
      <c r="AS2676" s="2"/>
      <c r="AT2676" s="2"/>
    </row>
    <row r="2677" spans="8:8" s="4" ht="14.25" customFormat="1">
      <c r="A2677" s="1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M2677" s="37"/>
      <c r="O2677" s="2"/>
      <c r="U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  <c r="AR2677" s="2"/>
      <c r="AS2677" s="2"/>
      <c r="AT2677" s="2"/>
    </row>
    <row r="2678" spans="8:8" s="4" ht="14.25" customFormat="1">
      <c r="A2678" s="1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M2678" s="37"/>
      <c r="O2678" s="2"/>
      <c r="U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  <c r="AR2678" s="2"/>
      <c r="AS2678" s="2"/>
      <c r="AT2678" s="2"/>
    </row>
    <row r="2679" spans="8:8" s="4" ht="14.25" customFormat="1">
      <c r="A2679" s="1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M2679" s="37"/>
      <c r="O2679" s="2"/>
      <c r="U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  <c r="AQ2679" s="2"/>
      <c r="AR2679" s="2"/>
      <c r="AS2679" s="2"/>
      <c r="AT2679" s="2"/>
    </row>
    <row r="2680" spans="8:8" s="4" ht="14.25" customFormat="1">
      <c r="A2680" s="1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M2680" s="37"/>
      <c r="O2680" s="2"/>
      <c r="U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  <c r="AR2680" s="2"/>
      <c r="AS2680" s="2"/>
      <c r="AT2680" s="2"/>
    </row>
    <row r="2681" spans="8:8" s="4" ht="14.25" customFormat="1">
      <c r="A2681" s="1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M2681" s="37"/>
      <c r="O2681" s="2"/>
      <c r="U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  <c r="AR2681" s="2"/>
      <c r="AS2681" s="2"/>
      <c r="AT2681" s="2"/>
    </row>
    <row r="2682" spans="8:8" s="4" ht="14.25" customFormat="1">
      <c r="A2682" s="1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M2682" s="37"/>
      <c r="O2682" s="2"/>
      <c r="U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</row>
    <row r="2683" spans="8:8" s="4" ht="14.25" customFormat="1">
      <c r="A2683" s="1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M2683" s="37"/>
      <c r="O2683" s="2"/>
      <c r="U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  <c r="AR2683" s="2"/>
      <c r="AS2683" s="2"/>
      <c r="AT2683" s="2"/>
    </row>
    <row r="2684" spans="8:8" s="4" ht="14.25" customFormat="1">
      <c r="A2684" s="1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M2684" s="37"/>
      <c r="O2684" s="2"/>
      <c r="U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</row>
    <row r="2685" spans="8:8" s="4" ht="14.25" customFormat="1">
      <c r="A2685" s="1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M2685" s="37"/>
      <c r="O2685" s="2"/>
      <c r="U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  <c r="AR2685" s="2"/>
      <c r="AS2685" s="2"/>
      <c r="AT2685" s="2"/>
    </row>
    <row r="2686" spans="8:8" s="4" ht="14.25" customFormat="1">
      <c r="A2686" s="1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M2686" s="37"/>
      <c r="O2686" s="2"/>
      <c r="U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  <c r="AQ2686" s="2"/>
      <c r="AR2686" s="2"/>
      <c r="AS2686" s="2"/>
      <c r="AT2686" s="2"/>
    </row>
    <row r="2687" spans="8:8" s="4" ht="14.25" customFormat="1">
      <c r="A2687" s="1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M2687" s="37"/>
      <c r="O2687" s="2"/>
      <c r="U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  <c r="AQ2687" s="2"/>
      <c r="AR2687" s="2"/>
      <c r="AS2687" s="2"/>
      <c r="AT2687" s="2"/>
    </row>
    <row r="2688" spans="8:8" s="4" ht="14.25" customFormat="1">
      <c r="A2688" s="1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M2688" s="37"/>
      <c r="O2688" s="2"/>
      <c r="U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  <c r="AR2688" s="2"/>
      <c r="AS2688" s="2"/>
      <c r="AT2688" s="2"/>
    </row>
    <row r="2689" spans="8:8" s="4" ht="14.25" customFormat="1">
      <c r="A2689" s="1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M2689" s="37"/>
      <c r="O2689" s="2"/>
      <c r="U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  <c r="AQ2689" s="2"/>
      <c r="AR2689" s="2"/>
      <c r="AS2689" s="2"/>
      <c r="AT2689" s="2"/>
    </row>
    <row r="2690" spans="8:8" s="4" ht="14.25" customFormat="1">
      <c r="A2690" s="1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M2690" s="37"/>
      <c r="O2690" s="2"/>
      <c r="U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  <c r="AR2690" s="2"/>
      <c r="AS2690" s="2"/>
      <c r="AT2690" s="2"/>
    </row>
    <row r="2691" spans="8:8" s="4" ht="14.25" customFormat="1">
      <c r="A2691" s="1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M2691" s="37"/>
      <c r="O2691" s="2"/>
      <c r="U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  <c r="AR2691" s="2"/>
      <c r="AS2691" s="2"/>
      <c r="AT2691" s="2"/>
    </row>
    <row r="2692" spans="8:8" s="4" ht="14.25" customFormat="1">
      <c r="A2692" s="1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M2692" s="37"/>
      <c r="O2692" s="2"/>
      <c r="U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  <c r="AQ2692" s="2"/>
      <c r="AR2692" s="2"/>
      <c r="AS2692" s="2"/>
      <c r="AT2692" s="2"/>
    </row>
    <row r="2693" spans="8:8" s="4" ht="14.25" customFormat="1">
      <c r="A2693" s="1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M2693" s="37"/>
      <c r="O2693" s="2"/>
      <c r="U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  <c r="AR2693" s="2"/>
      <c r="AS2693" s="2"/>
      <c r="AT2693" s="2"/>
    </row>
    <row r="2694" spans="8:8" s="4" ht="14.25" customFormat="1">
      <c r="A2694" s="1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M2694" s="37"/>
      <c r="O2694" s="2"/>
      <c r="U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  <c r="AR2694" s="2"/>
      <c r="AS2694" s="2"/>
      <c r="AT2694" s="2"/>
    </row>
    <row r="2695" spans="8:8" s="4" ht="14.25" customFormat="1">
      <c r="A2695" s="1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M2695" s="37"/>
      <c r="O2695" s="2"/>
      <c r="U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  <c r="AQ2695" s="2"/>
      <c r="AR2695" s="2"/>
      <c r="AS2695" s="2"/>
      <c r="AT2695" s="2"/>
    </row>
    <row r="2696" spans="8:8" s="4" ht="14.25" customFormat="1">
      <c r="A2696" s="1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M2696" s="37"/>
      <c r="O2696" s="2"/>
      <c r="U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  <c r="AQ2696" s="2"/>
      <c r="AR2696" s="2"/>
      <c r="AS2696" s="2"/>
      <c r="AT2696" s="2"/>
    </row>
    <row r="2697" spans="8:8" s="4" ht="14.25" customFormat="1">
      <c r="A2697" s="1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M2697" s="37"/>
      <c r="O2697" s="2"/>
      <c r="U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  <c r="AQ2697" s="2"/>
      <c r="AR2697" s="2"/>
      <c r="AS2697" s="2"/>
      <c r="AT2697" s="2"/>
    </row>
    <row r="2698" spans="8:8" s="4" ht="14.25" customFormat="1">
      <c r="A2698" s="1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M2698" s="37"/>
      <c r="O2698" s="2"/>
      <c r="U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  <c r="AQ2698" s="2"/>
      <c r="AR2698" s="2"/>
      <c r="AS2698" s="2"/>
      <c r="AT2698" s="2"/>
    </row>
    <row r="2699" spans="8:8" s="4" ht="14.25" customFormat="1">
      <c r="A2699" s="1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M2699" s="37"/>
      <c r="O2699" s="2"/>
      <c r="U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  <c r="AQ2699" s="2"/>
      <c r="AR2699" s="2"/>
      <c r="AS2699" s="2"/>
      <c r="AT2699" s="2"/>
    </row>
    <row r="2700" spans="8:8" s="4" ht="14.25" customFormat="1">
      <c r="A2700" s="1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M2700" s="37"/>
      <c r="O2700" s="2"/>
      <c r="U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  <c r="AQ2700" s="2"/>
      <c r="AR2700" s="2"/>
      <c r="AS2700" s="2"/>
      <c r="AT2700" s="2"/>
    </row>
    <row r="2701" spans="8:8" s="4" ht="14.25" customFormat="1">
      <c r="A2701" s="1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M2701" s="37"/>
      <c r="O2701" s="2"/>
      <c r="U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  <c r="AQ2701" s="2"/>
      <c r="AR2701" s="2"/>
      <c r="AS2701" s="2"/>
      <c r="AT2701" s="2"/>
    </row>
    <row r="2702" spans="8:8" s="4" ht="14.25" customFormat="1">
      <c r="A2702" s="1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M2702" s="37"/>
      <c r="O2702" s="2"/>
      <c r="U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  <c r="AQ2702" s="2"/>
      <c r="AR2702" s="2"/>
      <c r="AS2702" s="2"/>
      <c r="AT2702" s="2"/>
    </row>
    <row r="2703" spans="8:8" s="4" ht="14.25" customFormat="1">
      <c r="A2703" s="1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M2703" s="37"/>
      <c r="O2703" s="2"/>
      <c r="U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</row>
    <row r="2704" spans="8:8" s="4" ht="14.25" customFormat="1">
      <c r="A2704" s="1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M2704" s="37"/>
      <c r="O2704" s="2"/>
      <c r="U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  <c r="AQ2704" s="2"/>
      <c r="AR2704" s="2"/>
      <c r="AS2704" s="2"/>
      <c r="AT2704" s="2"/>
    </row>
    <row r="2705" spans="8:8" s="4" ht="14.25" customFormat="1">
      <c r="A2705" s="1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M2705" s="37"/>
      <c r="O2705" s="2"/>
      <c r="U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  <c r="AQ2705" s="2"/>
      <c r="AR2705" s="2"/>
      <c r="AS2705" s="2"/>
      <c r="AT2705" s="2"/>
    </row>
    <row r="2706" spans="8:8" s="4" ht="14.25" customFormat="1">
      <c r="A2706" s="1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M2706" s="37"/>
      <c r="O2706" s="2"/>
      <c r="U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  <c r="AQ2706" s="2"/>
      <c r="AR2706" s="2"/>
      <c r="AS2706" s="2"/>
      <c r="AT2706" s="2"/>
    </row>
    <row r="2707" spans="8:8" s="4" ht="14.25" customFormat="1">
      <c r="A2707" s="1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M2707" s="37"/>
      <c r="O2707" s="2"/>
      <c r="U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  <c r="AQ2707" s="2"/>
      <c r="AR2707" s="2"/>
      <c r="AS2707" s="2"/>
      <c r="AT2707" s="2"/>
    </row>
    <row r="2708" spans="8:8" s="4" ht="14.25" customFormat="1">
      <c r="A2708" s="1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M2708" s="37"/>
      <c r="O2708" s="2"/>
      <c r="U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  <c r="AQ2708" s="2"/>
      <c r="AR2708" s="2"/>
      <c r="AS2708" s="2"/>
      <c r="AT2708" s="2"/>
    </row>
    <row r="2709" spans="8:8" s="4" ht="14.25" customFormat="1">
      <c r="A2709" s="1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M2709" s="37"/>
      <c r="O2709" s="2"/>
      <c r="U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  <c r="AQ2709" s="2"/>
      <c r="AR2709" s="2"/>
      <c r="AS2709" s="2"/>
      <c r="AT2709" s="2"/>
    </row>
    <row r="2710" spans="8:8" s="4" ht="14.25" customFormat="1">
      <c r="A2710" s="1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M2710" s="37"/>
      <c r="O2710" s="2"/>
      <c r="U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  <c r="AQ2710" s="2"/>
      <c r="AR2710" s="2"/>
      <c r="AS2710" s="2"/>
      <c r="AT2710" s="2"/>
    </row>
    <row r="2711" spans="8:8" s="4" ht="14.25" customFormat="1">
      <c r="A2711" s="1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M2711" s="37"/>
      <c r="O2711" s="2"/>
      <c r="U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  <c r="AQ2711" s="2"/>
      <c r="AR2711" s="2"/>
      <c r="AS2711" s="2"/>
      <c r="AT2711" s="2"/>
    </row>
    <row r="2712" spans="8:8" s="4" ht="14.25" customFormat="1">
      <c r="A2712" s="1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M2712" s="37"/>
      <c r="O2712" s="2"/>
      <c r="U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  <c r="AQ2712" s="2"/>
      <c r="AR2712" s="2"/>
      <c r="AS2712" s="2"/>
      <c r="AT2712" s="2"/>
    </row>
    <row r="2713" spans="8:8" s="4" ht="14.25" customFormat="1">
      <c r="A2713" s="1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M2713" s="37"/>
      <c r="O2713" s="2"/>
      <c r="U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  <c r="AQ2713" s="2"/>
      <c r="AR2713" s="2"/>
      <c r="AS2713" s="2"/>
      <c r="AT2713" s="2"/>
    </row>
    <row r="2714" spans="8:8" s="4" ht="14.25" customFormat="1">
      <c r="A2714" s="1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M2714" s="37"/>
      <c r="O2714" s="2"/>
      <c r="U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  <c r="AQ2714" s="2"/>
      <c r="AR2714" s="2"/>
      <c r="AS2714" s="2"/>
      <c r="AT2714" s="2"/>
    </row>
    <row r="2715" spans="8:8" s="4" ht="14.25" customFormat="1">
      <c r="A2715" s="1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M2715" s="37"/>
      <c r="O2715" s="2"/>
      <c r="U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  <c r="AQ2715" s="2"/>
      <c r="AR2715" s="2"/>
      <c r="AS2715" s="2"/>
      <c r="AT2715" s="2"/>
    </row>
    <row r="2716" spans="8:8" s="4" ht="14.25" customFormat="1">
      <c r="A2716" s="1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M2716" s="37"/>
      <c r="O2716" s="2"/>
      <c r="U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  <c r="AR2716" s="2"/>
      <c r="AS2716" s="2"/>
      <c r="AT2716" s="2"/>
    </row>
    <row r="2717" spans="8:8" s="4" ht="14.25" customFormat="1">
      <c r="A2717" s="1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M2717" s="37"/>
      <c r="O2717" s="2"/>
      <c r="U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  <c r="AQ2717" s="2"/>
      <c r="AR2717" s="2"/>
      <c r="AS2717" s="2"/>
      <c r="AT2717" s="2"/>
    </row>
    <row r="2718" spans="8:8" s="4" ht="14.25" customFormat="1">
      <c r="A2718" s="1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M2718" s="37"/>
      <c r="O2718" s="2"/>
      <c r="U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  <c r="AR2718" s="2"/>
      <c r="AS2718" s="2"/>
      <c r="AT2718" s="2"/>
    </row>
    <row r="2719" spans="8:8" s="4" ht="14.25" customFormat="1">
      <c r="A2719" s="1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M2719" s="37"/>
      <c r="O2719" s="2"/>
      <c r="U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  <c r="AR2719" s="2"/>
      <c r="AS2719" s="2"/>
      <c r="AT2719" s="2"/>
    </row>
    <row r="2720" spans="8:8" s="4" ht="14.25" customFormat="1">
      <c r="A2720" s="1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M2720" s="37"/>
      <c r="O2720" s="2"/>
      <c r="U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  <c r="AQ2720" s="2"/>
      <c r="AR2720" s="2"/>
      <c r="AS2720" s="2"/>
      <c r="AT2720" s="2"/>
    </row>
    <row r="2721" spans="8:8" s="4" ht="14.25" customFormat="1">
      <c r="A2721" s="1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M2721" s="37"/>
      <c r="O2721" s="2"/>
      <c r="U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  <c r="AR2721" s="2"/>
      <c r="AS2721" s="2"/>
      <c r="AT2721" s="2"/>
    </row>
    <row r="2722" spans="8:8" s="4" ht="14.25" customFormat="1">
      <c r="A2722" s="1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M2722" s="37"/>
      <c r="O2722" s="2"/>
      <c r="U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  <c r="AQ2722" s="2"/>
      <c r="AR2722" s="2"/>
      <c r="AS2722" s="2"/>
      <c r="AT2722" s="2"/>
    </row>
    <row r="2723" spans="8:8" s="4" ht="14.25" customFormat="1">
      <c r="A2723" s="1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M2723" s="37"/>
      <c r="O2723" s="2"/>
      <c r="U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  <c r="AQ2723" s="2"/>
      <c r="AR2723" s="2"/>
      <c r="AS2723" s="2"/>
      <c r="AT2723" s="2"/>
    </row>
    <row r="2724" spans="8:8" s="4" ht="14.25" customFormat="1">
      <c r="A2724" s="1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M2724" s="37"/>
      <c r="O2724" s="2"/>
      <c r="U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  <c r="AQ2724" s="2"/>
      <c r="AR2724" s="2"/>
      <c r="AS2724" s="2"/>
      <c r="AT2724" s="2"/>
    </row>
    <row r="2725" spans="8:8" s="4" ht="14.25" customFormat="1">
      <c r="A2725" s="1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M2725" s="37"/>
      <c r="O2725" s="2"/>
      <c r="U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  <c r="AQ2725" s="2"/>
      <c r="AR2725" s="2"/>
      <c r="AS2725" s="2"/>
      <c r="AT2725" s="2"/>
    </row>
    <row r="2726" spans="8:8" s="4" ht="14.25" customFormat="1">
      <c r="A2726" s="1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M2726" s="37"/>
      <c r="O2726" s="2"/>
      <c r="U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  <c r="AR2726" s="2"/>
      <c r="AS2726" s="2"/>
      <c r="AT2726" s="2"/>
    </row>
    <row r="2727" spans="8:8" s="4" ht="14.25" customFormat="1">
      <c r="A2727" s="1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M2727" s="37"/>
      <c r="O2727" s="2"/>
      <c r="U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  <c r="AR2727" s="2"/>
      <c r="AS2727" s="2"/>
      <c r="AT2727" s="2"/>
    </row>
    <row r="2728" spans="8:8" s="4" ht="14.25" customFormat="1">
      <c r="A2728" s="1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M2728" s="37"/>
      <c r="O2728" s="2"/>
      <c r="U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  <c r="AR2728" s="2"/>
      <c r="AS2728" s="2"/>
      <c r="AT2728" s="2"/>
    </row>
    <row r="2729" spans="8:8" s="4" ht="14.25" customFormat="1">
      <c r="A2729" s="1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M2729" s="37"/>
      <c r="O2729" s="2"/>
      <c r="U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  <c r="AR2729" s="2"/>
      <c r="AS2729" s="2"/>
      <c r="AT2729" s="2"/>
    </row>
    <row r="2730" spans="8:8" s="4" ht="14.25" customFormat="1">
      <c r="A2730" s="1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M2730" s="37"/>
      <c r="O2730" s="2"/>
      <c r="U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  <c r="AR2730" s="2"/>
      <c r="AS2730" s="2"/>
      <c r="AT2730" s="2"/>
    </row>
    <row r="2731" spans="8:8" s="4" ht="14.25" customFormat="1">
      <c r="A2731" s="1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M2731" s="37"/>
      <c r="O2731" s="2"/>
      <c r="U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  <c r="AQ2731" s="2"/>
      <c r="AR2731" s="2"/>
      <c r="AS2731" s="2"/>
      <c r="AT2731" s="2"/>
    </row>
    <row r="2732" spans="8:8" s="4" ht="14.25" customFormat="1">
      <c r="A2732" s="1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M2732" s="37"/>
      <c r="O2732" s="2"/>
      <c r="U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  <c r="AR2732" s="2"/>
      <c r="AS2732" s="2"/>
      <c r="AT2732" s="2"/>
    </row>
    <row r="2733" spans="8:8" s="4" ht="14.25" customFormat="1">
      <c r="A2733" s="1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M2733" s="37"/>
      <c r="O2733" s="2"/>
      <c r="U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  <c r="AR2733" s="2"/>
      <c r="AS2733" s="2"/>
      <c r="AT2733" s="2"/>
    </row>
    <row r="2734" spans="8:8" s="4" ht="14.25" customFormat="1">
      <c r="A2734" s="1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M2734" s="37"/>
      <c r="O2734" s="2"/>
      <c r="U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  <c r="AQ2734" s="2"/>
      <c r="AR2734" s="2"/>
      <c r="AS2734" s="2"/>
      <c r="AT2734" s="2"/>
    </row>
    <row r="2735" spans="8:8" s="4" ht="14.25" customFormat="1">
      <c r="A2735" s="1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M2735" s="37"/>
      <c r="O2735" s="2"/>
      <c r="U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  <c r="AQ2735" s="2"/>
      <c r="AR2735" s="2"/>
      <c r="AS2735" s="2"/>
      <c r="AT2735" s="2"/>
    </row>
    <row r="2736" spans="8:8" s="4" ht="14.25" customFormat="1">
      <c r="A2736" s="1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M2736" s="37"/>
      <c r="O2736" s="2"/>
      <c r="U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  <c r="AQ2736" s="2"/>
      <c r="AR2736" s="2"/>
      <c r="AS2736" s="2"/>
      <c r="AT2736" s="2"/>
    </row>
    <row r="2737" spans="8:8" s="4" ht="14.25" customFormat="1">
      <c r="A2737" s="1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M2737" s="37"/>
      <c r="O2737" s="2"/>
      <c r="U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  <c r="AQ2737" s="2"/>
      <c r="AR2737" s="2"/>
      <c r="AS2737" s="2"/>
      <c r="AT2737" s="2"/>
    </row>
    <row r="2738" spans="8:8" s="4" ht="14.25" customFormat="1">
      <c r="A2738" s="1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M2738" s="37"/>
      <c r="O2738" s="2"/>
      <c r="U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  <c r="AQ2738" s="2"/>
      <c r="AR2738" s="2"/>
      <c r="AS2738" s="2"/>
      <c r="AT2738" s="2"/>
    </row>
    <row r="2739" spans="8:8" s="4" ht="14.25" customFormat="1">
      <c r="A2739" s="1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M2739" s="37"/>
      <c r="O2739" s="2"/>
      <c r="U2739" s="2"/>
      <c r="Z2739" s="2"/>
      <c r="AA2739" s="2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  <c r="AL2739" s="2"/>
      <c r="AM2739" s="2"/>
      <c r="AN2739" s="2"/>
      <c r="AO2739" s="2"/>
      <c r="AP2739" s="2"/>
      <c r="AQ2739" s="2"/>
      <c r="AR2739" s="2"/>
      <c r="AS2739" s="2"/>
      <c r="AT2739" s="2"/>
    </row>
    <row r="2740" spans="8:8" s="4" ht="14.25" customFormat="1">
      <c r="A2740" s="1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M2740" s="37"/>
      <c r="O2740" s="2"/>
      <c r="U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  <c r="AR2740" s="2"/>
      <c r="AS2740" s="2"/>
      <c r="AT2740" s="2"/>
    </row>
    <row r="2741" spans="8:8" s="4" ht="14.25" customFormat="1">
      <c r="A2741" s="1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M2741" s="37"/>
      <c r="O2741" s="2"/>
      <c r="U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  <c r="AR2741" s="2"/>
      <c r="AS2741" s="2"/>
      <c r="AT2741" s="2"/>
    </row>
    <row r="2742" spans="8:8" s="4" ht="14.25" customFormat="1">
      <c r="A2742" s="1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M2742" s="37"/>
      <c r="O2742" s="2"/>
      <c r="U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  <c r="AR2742" s="2"/>
      <c r="AS2742" s="2"/>
      <c r="AT2742" s="2"/>
    </row>
    <row r="2743" spans="8:8" s="4" ht="14.25" customFormat="1">
      <c r="A2743" s="1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M2743" s="37"/>
      <c r="O2743" s="2"/>
      <c r="U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  <c r="AQ2743" s="2"/>
      <c r="AR2743" s="2"/>
      <c r="AS2743" s="2"/>
      <c r="AT2743" s="2"/>
    </row>
    <row r="2744" spans="8:8" s="4" ht="14.25" customFormat="1">
      <c r="A2744" s="1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M2744" s="37"/>
      <c r="O2744" s="2"/>
      <c r="U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  <c r="AR2744" s="2"/>
      <c r="AS2744" s="2"/>
      <c r="AT2744" s="2"/>
    </row>
    <row r="2745" spans="8:8" s="4" ht="14.25" customFormat="1">
      <c r="A2745" s="1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M2745" s="37"/>
      <c r="O2745" s="2"/>
      <c r="U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  <c r="AR2745" s="2"/>
      <c r="AS2745" s="2"/>
      <c r="AT2745" s="2"/>
    </row>
    <row r="2746" spans="8:8" s="4" ht="14.25" customFormat="1">
      <c r="A2746" s="1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M2746" s="37"/>
      <c r="O2746" s="2"/>
      <c r="U2746" s="2"/>
      <c r="Z2746" s="2"/>
      <c r="AA2746" s="2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  <c r="AL2746" s="2"/>
      <c r="AM2746" s="2"/>
      <c r="AN2746" s="2"/>
      <c r="AO2746" s="2"/>
      <c r="AP2746" s="2"/>
      <c r="AQ2746" s="2"/>
      <c r="AR2746" s="2"/>
      <c r="AS2746" s="2"/>
      <c r="AT2746" s="2"/>
    </row>
    <row r="2747" spans="8:8" s="4" ht="14.25" customFormat="1">
      <c r="A2747" s="1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M2747" s="37"/>
      <c r="O2747" s="2"/>
      <c r="U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  <c r="AR2747" s="2"/>
      <c r="AS2747" s="2"/>
      <c r="AT2747" s="2"/>
    </row>
    <row r="2748" spans="8:8" s="4" ht="14.25" customFormat="1">
      <c r="A2748" s="1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M2748" s="37"/>
      <c r="O2748" s="2"/>
      <c r="U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  <c r="AR2748" s="2"/>
      <c r="AS2748" s="2"/>
      <c r="AT2748" s="2"/>
    </row>
    <row r="2749" spans="8:8" s="4" ht="14.25" customFormat="1">
      <c r="A2749" s="1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M2749" s="37"/>
      <c r="O2749" s="2"/>
      <c r="U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  <c r="AR2749" s="2"/>
      <c r="AS2749" s="2"/>
      <c r="AT2749" s="2"/>
    </row>
    <row r="2750" spans="8:8" s="4" ht="14.25" customFormat="1">
      <c r="A2750" s="1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M2750" s="37"/>
      <c r="O2750" s="2"/>
      <c r="U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  <c r="AQ2750" s="2"/>
      <c r="AR2750" s="2"/>
      <c r="AS2750" s="2"/>
      <c r="AT2750" s="2"/>
    </row>
    <row r="2751" spans="8:8" s="4" ht="14.25" customFormat="1">
      <c r="A2751" s="1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M2751" s="37"/>
      <c r="O2751" s="2"/>
      <c r="U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  <c r="AR2751" s="2"/>
      <c r="AS2751" s="2"/>
      <c r="AT2751" s="2"/>
    </row>
    <row r="2752" spans="8:8" s="4" ht="14.25" customFormat="1">
      <c r="A2752" s="1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M2752" s="37"/>
      <c r="O2752" s="2"/>
      <c r="U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  <c r="AQ2752" s="2"/>
      <c r="AR2752" s="2"/>
      <c r="AS2752" s="2"/>
      <c r="AT2752" s="2"/>
    </row>
    <row r="2753" spans="8:8" s="4" ht="14.25" customFormat="1">
      <c r="A2753" s="1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M2753" s="37"/>
      <c r="O2753" s="2"/>
      <c r="U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  <c r="AQ2753" s="2"/>
      <c r="AR2753" s="2"/>
      <c r="AS2753" s="2"/>
      <c r="AT2753" s="2"/>
    </row>
    <row r="2754" spans="8:8" s="4" ht="14.25" customFormat="1">
      <c r="A2754" s="1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M2754" s="37"/>
      <c r="O2754" s="2"/>
      <c r="U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  <c r="AQ2754" s="2"/>
      <c r="AR2754" s="2"/>
      <c r="AS2754" s="2"/>
      <c r="AT2754" s="2"/>
    </row>
    <row r="2755" spans="8:8" s="4" ht="14.25" customFormat="1">
      <c r="A2755" s="1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M2755" s="37"/>
      <c r="O2755" s="2"/>
      <c r="U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  <c r="AQ2755" s="2"/>
      <c r="AR2755" s="2"/>
      <c r="AS2755" s="2"/>
      <c r="AT2755" s="2"/>
    </row>
    <row r="2756" spans="8:8" s="4" ht="14.25" customFormat="1">
      <c r="A2756" s="1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M2756" s="37"/>
      <c r="O2756" s="2"/>
      <c r="U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  <c r="AR2756" s="2"/>
      <c r="AS2756" s="2"/>
      <c r="AT2756" s="2"/>
    </row>
    <row r="2757" spans="8:8" s="4" ht="14.25" customFormat="1">
      <c r="A2757" s="1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M2757" s="37"/>
      <c r="O2757" s="2"/>
      <c r="U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  <c r="AR2757" s="2"/>
      <c r="AS2757" s="2"/>
      <c r="AT2757" s="2"/>
    </row>
    <row r="2758" spans="8:8" s="4" ht="14.25" customFormat="1">
      <c r="A2758" s="1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M2758" s="37"/>
      <c r="O2758" s="2"/>
      <c r="U2758" s="2"/>
      <c r="Z2758" s="2"/>
      <c r="AA2758" s="2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  <c r="AL2758" s="2"/>
      <c r="AM2758" s="2"/>
      <c r="AN2758" s="2"/>
      <c r="AO2758" s="2"/>
      <c r="AP2758" s="2"/>
      <c r="AQ2758" s="2"/>
      <c r="AR2758" s="2"/>
      <c r="AS2758" s="2"/>
      <c r="AT2758" s="2"/>
    </row>
    <row r="2759" spans="8:8" s="4" ht="14.25" customFormat="1">
      <c r="A2759" s="1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M2759" s="37"/>
      <c r="O2759" s="2"/>
      <c r="U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  <c r="AQ2759" s="2"/>
      <c r="AR2759" s="2"/>
      <c r="AS2759" s="2"/>
      <c r="AT2759" s="2"/>
    </row>
    <row r="2760" spans="8:8" s="4" ht="14.25" customFormat="1">
      <c r="A2760" s="1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M2760" s="37"/>
      <c r="O2760" s="2"/>
      <c r="U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  <c r="AQ2760" s="2"/>
      <c r="AR2760" s="2"/>
      <c r="AS2760" s="2"/>
      <c r="AT2760" s="2"/>
    </row>
    <row r="2761" spans="8:8" s="4" ht="14.25" customFormat="1">
      <c r="A2761" s="1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M2761" s="37"/>
      <c r="O2761" s="2"/>
      <c r="U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  <c r="AQ2761" s="2"/>
      <c r="AR2761" s="2"/>
      <c r="AS2761" s="2"/>
      <c r="AT2761" s="2"/>
    </row>
    <row r="2762" spans="8:8" s="4" ht="14.25" customFormat="1">
      <c r="A2762" s="1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M2762" s="37"/>
      <c r="O2762" s="2"/>
      <c r="U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  <c r="AR2762" s="2"/>
      <c r="AS2762" s="2"/>
      <c r="AT2762" s="2"/>
    </row>
    <row r="2763" spans="8:8" s="4" ht="14.25" customFormat="1">
      <c r="A2763" s="1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M2763" s="37"/>
      <c r="O2763" s="2"/>
      <c r="U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  <c r="AQ2763" s="2"/>
      <c r="AR2763" s="2"/>
      <c r="AS2763" s="2"/>
      <c r="AT2763" s="2"/>
    </row>
    <row r="2764" spans="8:8" s="4" ht="14.25" customFormat="1">
      <c r="A2764" s="1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M2764" s="37"/>
      <c r="O2764" s="2"/>
      <c r="U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  <c r="AR2764" s="2"/>
      <c r="AS2764" s="2"/>
      <c r="AT2764" s="2"/>
    </row>
    <row r="2765" spans="8:8" s="4" ht="14.25" customFormat="1">
      <c r="A2765" s="1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M2765" s="37"/>
      <c r="O2765" s="2"/>
      <c r="U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  <c r="AR2765" s="2"/>
      <c r="AS2765" s="2"/>
      <c r="AT2765" s="2"/>
    </row>
    <row r="2766" spans="8:8" s="4" ht="14.25" customFormat="1">
      <c r="A2766" s="1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M2766" s="37"/>
      <c r="O2766" s="2"/>
      <c r="U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  <c r="AQ2766" s="2"/>
      <c r="AR2766" s="2"/>
      <c r="AS2766" s="2"/>
      <c r="AT2766" s="2"/>
    </row>
    <row r="2767" spans="8:8" s="4" ht="14.25" customFormat="1">
      <c r="A2767" s="1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M2767" s="37"/>
      <c r="O2767" s="2"/>
      <c r="U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  <c r="AR2767" s="2"/>
      <c r="AS2767" s="2"/>
      <c r="AT2767" s="2"/>
    </row>
    <row r="2768" spans="8:8" s="4" ht="14.25" customFormat="1">
      <c r="A2768" s="1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M2768" s="37"/>
      <c r="O2768" s="2"/>
      <c r="U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  <c r="AQ2768" s="2"/>
      <c r="AR2768" s="2"/>
      <c r="AS2768" s="2"/>
      <c r="AT2768" s="2"/>
    </row>
    <row r="2769" spans="8:8" s="4" ht="14.25" customFormat="1">
      <c r="A2769" s="1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M2769" s="37"/>
      <c r="O2769" s="2"/>
      <c r="U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  <c r="AQ2769" s="2"/>
      <c r="AR2769" s="2"/>
      <c r="AS2769" s="2"/>
      <c r="AT2769" s="2"/>
    </row>
    <row r="2770" spans="8:8" s="4" ht="14.25" customFormat="1">
      <c r="A2770" s="1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M2770" s="37"/>
      <c r="O2770" s="2"/>
      <c r="U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  <c r="AQ2770" s="2"/>
      <c r="AR2770" s="2"/>
      <c r="AS2770" s="2"/>
      <c r="AT2770" s="2"/>
    </row>
    <row r="2771" spans="8:8" s="4" ht="14.25" customFormat="1">
      <c r="A2771" s="1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M2771" s="37"/>
      <c r="O2771" s="2"/>
      <c r="U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  <c r="AQ2771" s="2"/>
      <c r="AR2771" s="2"/>
      <c r="AS2771" s="2"/>
      <c r="AT2771" s="2"/>
    </row>
    <row r="2772" spans="8:8" s="4" ht="14.25" customFormat="1">
      <c r="A2772" s="1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M2772" s="37"/>
      <c r="O2772" s="2"/>
      <c r="U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  <c r="AQ2772" s="2"/>
      <c r="AR2772" s="2"/>
      <c r="AS2772" s="2"/>
      <c r="AT2772" s="2"/>
    </row>
    <row r="2773" spans="8:8" s="4" ht="14.25" customFormat="1">
      <c r="A2773" s="1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M2773" s="37"/>
      <c r="O2773" s="2"/>
      <c r="U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  <c r="AR2773" s="2"/>
      <c r="AS2773" s="2"/>
      <c r="AT2773" s="2"/>
    </row>
    <row r="2774" spans="8:8" s="4" ht="14.25" customFormat="1">
      <c r="A2774" s="1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M2774" s="37"/>
      <c r="O2774" s="2"/>
      <c r="U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  <c r="AR2774" s="2"/>
      <c r="AS2774" s="2"/>
      <c r="AT2774" s="2"/>
    </row>
    <row r="2775" spans="8:8" s="4" ht="14.25" customFormat="1">
      <c r="A2775" s="1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M2775" s="37"/>
      <c r="O2775" s="2"/>
      <c r="U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  <c r="AR2775" s="2"/>
      <c r="AS2775" s="2"/>
      <c r="AT2775" s="2"/>
    </row>
    <row r="2776" spans="8:8" s="4" ht="14.25" customFormat="1">
      <c r="A2776" s="1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M2776" s="37"/>
      <c r="O2776" s="2"/>
      <c r="U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  <c r="AR2776" s="2"/>
      <c r="AS2776" s="2"/>
      <c r="AT2776" s="2"/>
    </row>
    <row r="2777" spans="8:8" s="4" ht="14.25" customFormat="1">
      <c r="A2777" s="1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M2777" s="37"/>
      <c r="O2777" s="2"/>
      <c r="U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  <c r="AR2777" s="2"/>
      <c r="AS2777" s="2"/>
      <c r="AT2777" s="2"/>
    </row>
    <row r="2778" spans="8:8" s="4" ht="14.25" customFormat="1">
      <c r="A2778" s="1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M2778" s="37"/>
      <c r="O2778" s="2"/>
      <c r="U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  <c r="AQ2778" s="2"/>
      <c r="AR2778" s="2"/>
      <c r="AS2778" s="2"/>
      <c r="AT2778" s="2"/>
    </row>
    <row r="2779" spans="8:8" s="4" ht="14.25" customFormat="1">
      <c r="A2779" s="1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M2779" s="37"/>
      <c r="O2779" s="2"/>
      <c r="U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  <c r="AR2779" s="2"/>
      <c r="AS2779" s="2"/>
      <c r="AT2779" s="2"/>
    </row>
    <row r="2780" spans="8:8" s="4" ht="14.25" customFormat="1">
      <c r="A2780" s="1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M2780" s="37"/>
      <c r="O2780" s="2"/>
      <c r="U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  <c r="AR2780" s="2"/>
      <c r="AS2780" s="2"/>
      <c r="AT2780" s="2"/>
    </row>
    <row r="2781" spans="8:8" s="4" ht="14.25" customFormat="1">
      <c r="A2781" s="1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M2781" s="37"/>
      <c r="O2781" s="2"/>
      <c r="U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  <c r="AQ2781" s="2"/>
      <c r="AR2781" s="2"/>
      <c r="AS2781" s="2"/>
      <c r="AT2781" s="2"/>
    </row>
    <row r="2782" spans="8:8" s="4" ht="14.25" customFormat="1">
      <c r="A2782" s="1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M2782" s="37"/>
      <c r="O2782" s="2"/>
      <c r="U2782" s="2"/>
      <c r="Z2782" s="2"/>
      <c r="AA2782" s="2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  <c r="AL2782" s="2"/>
      <c r="AM2782" s="2"/>
      <c r="AN2782" s="2"/>
      <c r="AO2782" s="2"/>
      <c r="AP2782" s="2"/>
      <c r="AQ2782" s="2"/>
      <c r="AR2782" s="2"/>
      <c r="AS2782" s="2"/>
      <c r="AT2782" s="2"/>
    </row>
    <row r="2783" spans="8:8" s="4" ht="14.25" customFormat="1">
      <c r="A2783" s="1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M2783" s="37"/>
      <c r="O2783" s="2"/>
      <c r="U2783" s="2"/>
      <c r="Z2783" s="2"/>
      <c r="AA2783" s="2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  <c r="AL2783" s="2"/>
      <c r="AM2783" s="2"/>
      <c r="AN2783" s="2"/>
      <c r="AO2783" s="2"/>
      <c r="AP2783" s="2"/>
      <c r="AQ2783" s="2"/>
      <c r="AR2783" s="2"/>
      <c r="AS2783" s="2"/>
      <c r="AT2783" s="2"/>
    </row>
    <row r="2784" spans="8:8" s="4" ht="14.25" customFormat="1">
      <c r="A2784" s="1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M2784" s="37"/>
      <c r="O2784" s="2"/>
      <c r="U2784" s="2"/>
      <c r="Z2784" s="2"/>
      <c r="AA2784" s="2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  <c r="AL2784" s="2"/>
      <c r="AM2784" s="2"/>
      <c r="AN2784" s="2"/>
      <c r="AO2784" s="2"/>
      <c r="AP2784" s="2"/>
      <c r="AQ2784" s="2"/>
      <c r="AR2784" s="2"/>
      <c r="AS2784" s="2"/>
      <c r="AT2784" s="2"/>
    </row>
    <row r="2785" spans="8:8" s="4" ht="14.25" customFormat="1">
      <c r="A2785" s="1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M2785" s="37"/>
      <c r="O2785" s="2"/>
      <c r="U2785" s="2"/>
      <c r="Z2785" s="2"/>
      <c r="AA2785" s="2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  <c r="AL2785" s="2"/>
      <c r="AM2785" s="2"/>
      <c r="AN2785" s="2"/>
      <c r="AO2785" s="2"/>
      <c r="AP2785" s="2"/>
      <c r="AQ2785" s="2"/>
      <c r="AR2785" s="2"/>
      <c r="AS2785" s="2"/>
      <c r="AT2785" s="2"/>
    </row>
    <row r="2786" spans="8:8" s="4" ht="14.25" customFormat="1">
      <c r="A2786" s="1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M2786" s="37"/>
      <c r="O2786" s="2"/>
      <c r="U2786" s="2"/>
      <c r="Z2786" s="2"/>
      <c r="AA2786" s="2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2"/>
      <c r="AQ2786" s="2"/>
      <c r="AR2786" s="2"/>
      <c r="AS2786" s="2"/>
      <c r="AT2786" s="2"/>
    </row>
    <row r="2787" spans="8:8" s="4" ht="14.25" customFormat="1">
      <c r="A2787" s="1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M2787" s="37"/>
      <c r="O2787" s="2"/>
      <c r="U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  <c r="AQ2787" s="2"/>
      <c r="AR2787" s="2"/>
      <c r="AS2787" s="2"/>
      <c r="AT2787" s="2"/>
    </row>
    <row r="2788" spans="8:8" s="4" ht="14.25" customFormat="1">
      <c r="A2788" s="1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M2788" s="37"/>
      <c r="O2788" s="2"/>
      <c r="U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  <c r="AQ2788" s="2"/>
      <c r="AR2788" s="2"/>
      <c r="AS2788" s="2"/>
      <c r="AT2788" s="2"/>
    </row>
    <row r="2789" spans="8:8" s="4" ht="14.25" customFormat="1">
      <c r="A2789" s="1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M2789" s="37"/>
      <c r="O2789" s="2"/>
      <c r="U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  <c r="AQ2789" s="2"/>
      <c r="AR2789" s="2"/>
      <c r="AS2789" s="2"/>
      <c r="AT2789" s="2"/>
    </row>
    <row r="2790" spans="8:8" s="4" ht="14.25" customFormat="1">
      <c r="A2790" s="1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M2790" s="37"/>
      <c r="O2790" s="2"/>
      <c r="U2790" s="2"/>
      <c r="Z2790" s="2"/>
      <c r="AA2790" s="2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  <c r="AL2790" s="2"/>
      <c r="AM2790" s="2"/>
      <c r="AN2790" s="2"/>
      <c r="AO2790" s="2"/>
      <c r="AP2790" s="2"/>
      <c r="AQ2790" s="2"/>
      <c r="AR2790" s="2"/>
      <c r="AS2790" s="2"/>
      <c r="AT2790" s="2"/>
    </row>
    <row r="2791" spans="8:8" s="4" ht="14.25" customFormat="1">
      <c r="A2791" s="1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M2791" s="37"/>
      <c r="O2791" s="2"/>
      <c r="U2791" s="2"/>
      <c r="Z2791" s="2"/>
      <c r="AA2791" s="2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  <c r="AL2791" s="2"/>
      <c r="AM2791" s="2"/>
      <c r="AN2791" s="2"/>
      <c r="AO2791" s="2"/>
      <c r="AP2791" s="2"/>
      <c r="AQ2791" s="2"/>
      <c r="AR2791" s="2"/>
      <c r="AS2791" s="2"/>
      <c r="AT2791" s="2"/>
    </row>
    <row r="2792" spans="8:8" s="4" ht="14.25" customFormat="1">
      <c r="A2792" s="1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M2792" s="37"/>
      <c r="O2792" s="2"/>
      <c r="U2792" s="2"/>
      <c r="Z2792" s="2"/>
      <c r="AA2792" s="2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  <c r="AL2792" s="2"/>
      <c r="AM2792" s="2"/>
      <c r="AN2792" s="2"/>
      <c r="AO2792" s="2"/>
      <c r="AP2792" s="2"/>
      <c r="AQ2792" s="2"/>
      <c r="AR2792" s="2"/>
      <c r="AS2792" s="2"/>
      <c r="AT2792" s="2"/>
    </row>
    <row r="2793" spans="8:8" s="4" ht="14.25" customFormat="1">
      <c r="A2793" s="1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M2793" s="37"/>
      <c r="O2793" s="2"/>
      <c r="U2793" s="2"/>
      <c r="Z2793" s="2"/>
      <c r="AA2793" s="2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  <c r="AL2793" s="2"/>
      <c r="AM2793" s="2"/>
      <c r="AN2793" s="2"/>
      <c r="AO2793" s="2"/>
      <c r="AP2793" s="2"/>
      <c r="AQ2793" s="2"/>
      <c r="AR2793" s="2"/>
      <c r="AS2793" s="2"/>
      <c r="AT2793" s="2"/>
    </row>
    <row r="2794" spans="8:8" s="4" ht="14.25" customFormat="1">
      <c r="A2794" s="1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M2794" s="37"/>
      <c r="O2794" s="2"/>
      <c r="U2794" s="2"/>
      <c r="Z2794" s="2"/>
      <c r="AA2794" s="2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  <c r="AL2794" s="2"/>
      <c r="AM2794" s="2"/>
      <c r="AN2794" s="2"/>
      <c r="AO2794" s="2"/>
      <c r="AP2794" s="2"/>
      <c r="AQ2794" s="2"/>
      <c r="AR2794" s="2"/>
      <c r="AS2794" s="2"/>
      <c r="AT2794" s="2"/>
    </row>
    <row r="2795" spans="8:8" s="4" ht="14.25" customFormat="1">
      <c r="A2795" s="1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M2795" s="37"/>
      <c r="O2795" s="2"/>
      <c r="U2795" s="2"/>
      <c r="Z2795" s="2"/>
      <c r="AA2795" s="2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  <c r="AL2795" s="2"/>
      <c r="AM2795" s="2"/>
      <c r="AN2795" s="2"/>
      <c r="AO2795" s="2"/>
      <c r="AP2795" s="2"/>
      <c r="AQ2795" s="2"/>
      <c r="AR2795" s="2"/>
      <c r="AS2795" s="2"/>
      <c r="AT2795" s="2"/>
    </row>
    <row r="2796" spans="8:8" s="4" ht="14.25" customFormat="1">
      <c r="A2796" s="1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M2796" s="37"/>
      <c r="O2796" s="2"/>
      <c r="U2796" s="2"/>
      <c r="Z2796" s="2"/>
      <c r="AA2796" s="2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  <c r="AL2796" s="2"/>
      <c r="AM2796" s="2"/>
      <c r="AN2796" s="2"/>
      <c r="AO2796" s="2"/>
      <c r="AP2796" s="2"/>
      <c r="AQ2796" s="2"/>
      <c r="AR2796" s="2"/>
      <c r="AS2796" s="2"/>
      <c r="AT2796" s="2"/>
    </row>
    <row r="2797" spans="8:8" s="4" ht="14.25" customFormat="1">
      <c r="A2797" s="1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M2797" s="37"/>
      <c r="O2797" s="2"/>
      <c r="U2797" s="2"/>
      <c r="Z2797" s="2"/>
      <c r="AA2797" s="2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  <c r="AL2797" s="2"/>
      <c r="AM2797" s="2"/>
      <c r="AN2797" s="2"/>
      <c r="AO2797" s="2"/>
      <c r="AP2797" s="2"/>
      <c r="AQ2797" s="2"/>
      <c r="AR2797" s="2"/>
      <c r="AS2797" s="2"/>
      <c r="AT2797" s="2"/>
    </row>
    <row r="2798" spans="8:8" s="4" ht="14.25" customFormat="1">
      <c r="A2798" s="1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M2798" s="37"/>
      <c r="O2798" s="2"/>
      <c r="U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  <c r="AQ2798" s="2"/>
      <c r="AR2798" s="2"/>
      <c r="AS2798" s="2"/>
      <c r="AT2798" s="2"/>
    </row>
    <row r="2799" spans="8:8" s="4" ht="14.25" customFormat="1">
      <c r="A2799" s="1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M2799" s="37"/>
      <c r="O2799" s="2"/>
      <c r="U2799" s="2"/>
      <c r="Z2799" s="2"/>
      <c r="AA2799" s="2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  <c r="AL2799" s="2"/>
      <c r="AM2799" s="2"/>
      <c r="AN2799" s="2"/>
      <c r="AO2799" s="2"/>
      <c r="AP2799" s="2"/>
      <c r="AQ2799" s="2"/>
      <c r="AR2799" s="2"/>
      <c r="AS2799" s="2"/>
      <c r="AT2799" s="2"/>
    </row>
    <row r="2800" spans="8:8" s="4" ht="14.25" customFormat="1">
      <c r="A2800" s="1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M2800" s="37"/>
      <c r="O2800" s="2"/>
      <c r="U2800" s="2"/>
      <c r="Z2800" s="2"/>
      <c r="AA2800" s="2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  <c r="AL2800" s="2"/>
      <c r="AM2800" s="2"/>
      <c r="AN2800" s="2"/>
      <c r="AO2800" s="2"/>
      <c r="AP2800" s="2"/>
      <c r="AQ2800" s="2"/>
      <c r="AR2800" s="2"/>
      <c r="AS2800" s="2"/>
      <c r="AT2800" s="2"/>
    </row>
    <row r="2801" spans="8:8" s="4" ht="14.25" customFormat="1">
      <c r="A2801" s="1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M2801" s="37"/>
      <c r="O2801" s="2"/>
      <c r="U2801" s="2"/>
      <c r="Z2801" s="2"/>
      <c r="AA2801" s="2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  <c r="AL2801" s="2"/>
      <c r="AM2801" s="2"/>
      <c r="AN2801" s="2"/>
      <c r="AO2801" s="2"/>
      <c r="AP2801" s="2"/>
      <c r="AQ2801" s="2"/>
      <c r="AR2801" s="2"/>
      <c r="AS2801" s="2"/>
      <c r="AT2801" s="2"/>
    </row>
    <row r="2802" spans="8:8" s="4" ht="14.25" customFormat="1">
      <c r="A2802" s="1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M2802" s="37"/>
      <c r="O2802" s="2"/>
      <c r="U2802" s="2"/>
      <c r="Z2802" s="2"/>
      <c r="AA2802" s="2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  <c r="AL2802" s="2"/>
      <c r="AM2802" s="2"/>
      <c r="AN2802" s="2"/>
      <c r="AO2802" s="2"/>
      <c r="AP2802" s="2"/>
      <c r="AQ2802" s="2"/>
      <c r="AR2802" s="2"/>
      <c r="AS2802" s="2"/>
      <c r="AT2802" s="2"/>
    </row>
    <row r="2803" spans="8:8" s="4" ht="14.25" customFormat="1">
      <c r="A2803" s="1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M2803" s="37"/>
      <c r="O2803" s="2"/>
      <c r="U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  <c r="AQ2803" s="2"/>
      <c r="AR2803" s="2"/>
      <c r="AS2803" s="2"/>
      <c r="AT2803" s="2"/>
    </row>
    <row r="2804" spans="8:8" s="4" ht="14.25" customFormat="1">
      <c r="A2804" s="1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M2804" s="37"/>
      <c r="O2804" s="2"/>
      <c r="U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  <c r="AQ2804" s="2"/>
      <c r="AR2804" s="2"/>
      <c r="AS2804" s="2"/>
      <c r="AT2804" s="2"/>
    </row>
    <row r="2805" spans="8:8" s="4" ht="14.25" customFormat="1">
      <c r="A2805" s="1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M2805" s="37"/>
      <c r="O2805" s="2"/>
      <c r="U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  <c r="AQ2805" s="2"/>
      <c r="AR2805" s="2"/>
      <c r="AS2805" s="2"/>
      <c r="AT2805" s="2"/>
    </row>
    <row r="2806" spans="8:8" s="4" ht="14.25" customFormat="1">
      <c r="A2806" s="1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M2806" s="37"/>
      <c r="O2806" s="2"/>
      <c r="U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  <c r="AQ2806" s="2"/>
      <c r="AR2806" s="2"/>
      <c r="AS2806" s="2"/>
      <c r="AT2806" s="2"/>
    </row>
    <row r="2807" spans="8:8" s="4" ht="14.25" customFormat="1">
      <c r="A2807" s="1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M2807" s="37"/>
      <c r="O2807" s="2"/>
      <c r="U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  <c r="AQ2807" s="2"/>
      <c r="AR2807" s="2"/>
      <c r="AS2807" s="2"/>
      <c r="AT2807" s="2"/>
    </row>
    <row r="2808" spans="8:8" s="4" ht="14.25" customFormat="1">
      <c r="A2808" s="1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M2808" s="37"/>
      <c r="O2808" s="2"/>
      <c r="U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  <c r="AQ2808" s="2"/>
      <c r="AR2808" s="2"/>
      <c r="AS2808" s="2"/>
      <c r="AT2808" s="2"/>
    </row>
    <row r="2809" spans="8:8" s="4" ht="14.25" customFormat="1">
      <c r="A2809" s="1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M2809" s="37"/>
      <c r="O2809" s="2"/>
      <c r="U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  <c r="AR2809" s="2"/>
      <c r="AS2809" s="2"/>
      <c r="AT2809" s="2"/>
    </row>
    <row r="2810" spans="8:8" s="4" ht="14.25" customFormat="1">
      <c r="A2810" s="1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M2810" s="37"/>
      <c r="O2810" s="2"/>
      <c r="U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  <c r="AQ2810" s="2"/>
      <c r="AR2810" s="2"/>
      <c r="AS2810" s="2"/>
      <c r="AT2810" s="2"/>
    </row>
    <row r="2811" spans="8:8" s="4" ht="14.25" customFormat="1">
      <c r="A2811" s="1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M2811" s="37"/>
      <c r="O2811" s="2"/>
      <c r="U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  <c r="AQ2811" s="2"/>
      <c r="AR2811" s="2"/>
      <c r="AS2811" s="2"/>
      <c r="AT2811" s="2"/>
    </row>
    <row r="2812" spans="8:8" s="4" ht="14.25" customFormat="1">
      <c r="A2812" s="1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M2812" s="37"/>
      <c r="O2812" s="2"/>
      <c r="U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  <c r="AR2812" s="2"/>
      <c r="AS2812" s="2"/>
      <c r="AT2812" s="2"/>
    </row>
    <row r="2813" spans="8:8" s="4" ht="14.25" customFormat="1">
      <c r="A2813" s="1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M2813" s="37"/>
      <c r="O2813" s="2"/>
      <c r="U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  <c r="AQ2813" s="2"/>
      <c r="AR2813" s="2"/>
      <c r="AS2813" s="2"/>
      <c r="AT2813" s="2"/>
    </row>
    <row r="2814" spans="8:8" s="4" ht="14.25" customFormat="1">
      <c r="A2814" s="1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M2814" s="37"/>
      <c r="O2814" s="2"/>
      <c r="U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  <c r="AQ2814" s="2"/>
      <c r="AR2814" s="2"/>
      <c r="AS2814" s="2"/>
      <c r="AT2814" s="2"/>
    </row>
    <row r="2815" spans="8:8" s="4" ht="14.25" customFormat="1">
      <c r="A2815" s="1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M2815" s="37"/>
      <c r="O2815" s="2"/>
      <c r="U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  <c r="AR2815" s="2"/>
      <c r="AS2815" s="2"/>
      <c r="AT2815" s="2"/>
    </row>
    <row r="2816" spans="8:8" s="4" ht="14.25" customFormat="1">
      <c r="A2816" s="1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M2816" s="37"/>
      <c r="O2816" s="2"/>
      <c r="U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  <c r="AQ2816" s="2"/>
      <c r="AR2816" s="2"/>
      <c r="AS2816" s="2"/>
      <c r="AT2816" s="2"/>
    </row>
    <row r="2817" spans="8:8" s="4" ht="14.25" customFormat="1">
      <c r="A2817" s="1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M2817" s="37"/>
      <c r="O2817" s="2"/>
      <c r="U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  <c r="AR2817" s="2"/>
      <c r="AS2817" s="2"/>
      <c r="AT2817" s="2"/>
    </row>
    <row r="2818" spans="8:8" s="4" ht="14.25" customFormat="1">
      <c r="A2818" s="1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M2818" s="37"/>
      <c r="O2818" s="2"/>
      <c r="U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  <c r="AQ2818" s="2"/>
      <c r="AR2818" s="2"/>
      <c r="AS2818" s="2"/>
      <c r="AT2818" s="2"/>
    </row>
    <row r="2819" spans="8:8" s="4" ht="14.25" customFormat="1">
      <c r="A2819" s="1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M2819" s="37"/>
      <c r="O2819" s="2"/>
      <c r="U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  <c r="AR2819" s="2"/>
      <c r="AS2819" s="2"/>
      <c r="AT2819" s="2"/>
    </row>
    <row r="2820" spans="8:8" s="4" ht="14.25" customFormat="1">
      <c r="A2820" s="1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M2820" s="37"/>
      <c r="O2820" s="2"/>
      <c r="U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  <c r="AQ2820" s="2"/>
      <c r="AR2820" s="2"/>
      <c r="AS2820" s="2"/>
      <c r="AT2820" s="2"/>
    </row>
    <row r="2821" spans="8:8" s="4" ht="14.25" customFormat="1">
      <c r="A2821" s="1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M2821" s="37"/>
      <c r="O2821" s="2"/>
      <c r="U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  <c r="AQ2821" s="2"/>
      <c r="AR2821" s="2"/>
      <c r="AS2821" s="2"/>
      <c r="AT2821" s="2"/>
    </row>
    <row r="2822" spans="8:8" s="4" ht="14.25" customFormat="1">
      <c r="A2822" s="1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M2822" s="37"/>
      <c r="O2822" s="2"/>
      <c r="U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  <c r="AR2822" s="2"/>
      <c r="AS2822" s="2"/>
      <c r="AT2822" s="2"/>
    </row>
    <row r="2823" spans="8:8" s="4" ht="14.25" customFormat="1">
      <c r="A2823" s="1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M2823" s="37"/>
      <c r="O2823" s="2"/>
      <c r="U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  <c r="AQ2823" s="2"/>
      <c r="AR2823" s="2"/>
      <c r="AS2823" s="2"/>
      <c r="AT2823" s="2"/>
    </row>
    <row r="2824" spans="8:8" s="4" ht="14.25" customFormat="1">
      <c r="A2824" s="1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M2824" s="37"/>
      <c r="O2824" s="2"/>
      <c r="U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  <c r="AQ2824" s="2"/>
      <c r="AR2824" s="2"/>
      <c r="AS2824" s="2"/>
      <c r="AT2824" s="2"/>
    </row>
    <row r="2825" spans="8:8" s="4" ht="14.25" customFormat="1">
      <c r="A2825" s="1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M2825" s="37"/>
      <c r="O2825" s="2"/>
      <c r="U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  <c r="AR2825" s="2"/>
      <c r="AS2825" s="2"/>
      <c r="AT2825" s="2"/>
    </row>
    <row r="2826" spans="8:8" s="4" ht="14.25" customFormat="1">
      <c r="A2826" s="1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M2826" s="37"/>
      <c r="O2826" s="2"/>
      <c r="U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  <c r="AQ2826" s="2"/>
      <c r="AR2826" s="2"/>
      <c r="AS2826" s="2"/>
      <c r="AT2826" s="2"/>
    </row>
    <row r="2827" spans="8:8" s="4" ht="14.25" customFormat="1">
      <c r="A2827" s="1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M2827" s="37"/>
      <c r="O2827" s="2"/>
      <c r="U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  <c r="AR2827" s="2"/>
      <c r="AS2827" s="2"/>
      <c r="AT2827" s="2"/>
    </row>
    <row r="2828" spans="8:8" s="4" ht="14.25" customFormat="1">
      <c r="A2828" s="1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M2828" s="37"/>
      <c r="O2828" s="2"/>
      <c r="U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  <c r="AR2828" s="2"/>
      <c r="AS2828" s="2"/>
      <c r="AT2828" s="2"/>
    </row>
    <row r="2829" spans="8:8" s="4" ht="14.25" customFormat="1">
      <c r="A2829" s="1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M2829" s="37"/>
      <c r="O2829" s="2"/>
      <c r="U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  <c r="AQ2829" s="2"/>
      <c r="AR2829" s="2"/>
      <c r="AS2829" s="2"/>
      <c r="AT2829" s="2"/>
    </row>
    <row r="2830" spans="8:8" s="4" ht="14.25" customFormat="1">
      <c r="A2830" s="1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M2830" s="37"/>
      <c r="O2830" s="2"/>
      <c r="U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  <c r="AR2830" s="2"/>
      <c r="AS2830" s="2"/>
      <c r="AT2830" s="2"/>
    </row>
    <row r="2831" spans="8:8" s="4" ht="14.25" customFormat="1">
      <c r="A2831" s="1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M2831" s="37"/>
      <c r="O2831" s="2"/>
      <c r="U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  <c r="AQ2831" s="2"/>
      <c r="AR2831" s="2"/>
      <c r="AS2831" s="2"/>
      <c r="AT2831" s="2"/>
    </row>
    <row r="2832" spans="8:8" s="4" ht="14.25" customFormat="1">
      <c r="A2832" s="1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M2832" s="37"/>
      <c r="O2832" s="2"/>
      <c r="U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  <c r="AQ2832" s="2"/>
      <c r="AR2832" s="2"/>
      <c r="AS2832" s="2"/>
      <c r="AT2832" s="2"/>
    </row>
    <row r="2833" spans="8:8" s="4" ht="14.25" customFormat="1">
      <c r="A2833" s="1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M2833" s="37"/>
      <c r="O2833" s="2"/>
      <c r="U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  <c r="AQ2833" s="2"/>
      <c r="AR2833" s="2"/>
      <c r="AS2833" s="2"/>
      <c r="AT2833" s="2"/>
    </row>
    <row r="2834" spans="8:8" s="4" ht="14.25" customFormat="1">
      <c r="A2834" s="1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M2834" s="37"/>
      <c r="O2834" s="2"/>
      <c r="U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  <c r="AQ2834" s="2"/>
      <c r="AR2834" s="2"/>
      <c r="AS2834" s="2"/>
      <c r="AT2834" s="2"/>
    </row>
    <row r="2835" spans="8:8" s="4" ht="14.25" customFormat="1">
      <c r="A2835" s="1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M2835" s="37"/>
      <c r="O2835" s="2"/>
      <c r="U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  <c r="AR2835" s="2"/>
      <c r="AS2835" s="2"/>
      <c r="AT2835" s="2"/>
    </row>
    <row r="2836" spans="8:8" s="4" ht="14.25" customFormat="1">
      <c r="A2836" s="1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M2836" s="37"/>
      <c r="O2836" s="2"/>
      <c r="U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  <c r="AR2836" s="2"/>
      <c r="AS2836" s="2"/>
      <c r="AT2836" s="2"/>
    </row>
    <row r="2837" spans="8:8" s="4" ht="14.25" customFormat="1">
      <c r="A2837" s="1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M2837" s="37"/>
      <c r="O2837" s="2"/>
      <c r="U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  <c r="AR2837" s="2"/>
      <c r="AS2837" s="2"/>
      <c r="AT2837" s="2"/>
    </row>
    <row r="2838" spans="8:8" s="4" ht="14.25" customFormat="1">
      <c r="A2838" s="1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M2838" s="37"/>
      <c r="O2838" s="2"/>
      <c r="U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  <c r="AQ2838" s="2"/>
      <c r="AR2838" s="2"/>
      <c r="AS2838" s="2"/>
      <c r="AT2838" s="2"/>
    </row>
    <row r="2839" spans="8:8" s="4" ht="14.25" customFormat="1">
      <c r="A2839" s="1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M2839" s="37"/>
      <c r="O2839" s="2"/>
      <c r="U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  <c r="AQ2839" s="2"/>
      <c r="AR2839" s="2"/>
      <c r="AS2839" s="2"/>
      <c r="AT2839" s="2"/>
    </row>
    <row r="2840" spans="8:8" s="4" ht="14.25" customFormat="1">
      <c r="A2840" s="1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M2840" s="37"/>
      <c r="O2840" s="2"/>
      <c r="U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  <c r="AQ2840" s="2"/>
      <c r="AR2840" s="2"/>
      <c r="AS2840" s="2"/>
      <c r="AT2840" s="2"/>
    </row>
    <row r="2841" spans="8:8" s="4" ht="14.25" customFormat="1">
      <c r="A2841" s="1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M2841" s="37"/>
      <c r="O2841" s="2"/>
      <c r="U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  <c r="AR2841" s="2"/>
      <c r="AS2841" s="2"/>
      <c r="AT2841" s="2"/>
    </row>
    <row r="2842" spans="8:8" s="4" ht="14.25" customFormat="1">
      <c r="A2842" s="1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M2842" s="37"/>
      <c r="O2842" s="2"/>
      <c r="U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  <c r="AQ2842" s="2"/>
      <c r="AR2842" s="2"/>
      <c r="AS2842" s="2"/>
      <c r="AT2842" s="2"/>
    </row>
    <row r="2843" spans="8:8" s="4" ht="14.25" customFormat="1">
      <c r="A2843" s="1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M2843" s="37"/>
      <c r="O2843" s="2"/>
      <c r="U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  <c r="AQ2843" s="2"/>
      <c r="AR2843" s="2"/>
      <c r="AS2843" s="2"/>
      <c r="AT2843" s="2"/>
    </row>
    <row r="2844" spans="8:8" s="4" ht="14.25" customFormat="1">
      <c r="A2844" s="1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M2844" s="37"/>
      <c r="O2844" s="2"/>
      <c r="U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  <c r="AQ2844" s="2"/>
      <c r="AR2844" s="2"/>
      <c r="AS2844" s="2"/>
      <c r="AT2844" s="2"/>
    </row>
    <row r="2845" spans="8:8" s="4" ht="14.25" customFormat="1">
      <c r="A2845" s="1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M2845" s="37"/>
      <c r="O2845" s="2"/>
      <c r="U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  <c r="AQ2845" s="2"/>
      <c r="AR2845" s="2"/>
      <c r="AS2845" s="2"/>
      <c r="AT2845" s="2"/>
    </row>
    <row r="2846" spans="8:8" s="4" ht="14.25" customFormat="1">
      <c r="A2846" s="1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M2846" s="37"/>
      <c r="O2846" s="2"/>
      <c r="U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  <c r="AR2846" s="2"/>
      <c r="AS2846" s="2"/>
      <c r="AT2846" s="2"/>
    </row>
    <row r="2847" spans="8:8" s="4" ht="14.25" customFormat="1">
      <c r="A2847" s="1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M2847" s="37"/>
      <c r="O2847" s="2"/>
      <c r="U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  <c r="AR2847" s="2"/>
      <c r="AS2847" s="2"/>
      <c r="AT2847" s="2"/>
    </row>
    <row r="2848" spans="8:8" s="4" ht="14.25" customFormat="1">
      <c r="A2848" s="1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M2848" s="37"/>
      <c r="O2848" s="2"/>
      <c r="U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  <c r="AQ2848" s="2"/>
      <c r="AR2848" s="2"/>
      <c r="AS2848" s="2"/>
      <c r="AT2848" s="2"/>
    </row>
    <row r="2849" spans="8:8" s="4" ht="14.25" customFormat="1">
      <c r="A2849" s="1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M2849" s="37"/>
      <c r="O2849" s="2"/>
      <c r="U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  <c r="AQ2849" s="2"/>
      <c r="AR2849" s="2"/>
      <c r="AS2849" s="2"/>
      <c r="AT2849" s="2"/>
    </row>
    <row r="2850" spans="8:8" s="4" ht="14.25" customFormat="1">
      <c r="A2850" s="1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M2850" s="37"/>
      <c r="O2850" s="2"/>
      <c r="U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  <c r="AQ2850" s="2"/>
      <c r="AR2850" s="2"/>
      <c r="AS2850" s="2"/>
      <c r="AT2850" s="2"/>
    </row>
    <row r="2851" spans="8:8" s="4" ht="14.25" customFormat="1">
      <c r="A2851" s="1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M2851" s="37"/>
      <c r="O2851" s="2"/>
      <c r="U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  <c r="AR2851" s="2"/>
      <c r="AS2851" s="2"/>
      <c r="AT2851" s="2"/>
    </row>
    <row r="2852" spans="8:8" s="4" ht="14.25" customFormat="1">
      <c r="A2852" s="1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M2852" s="37"/>
      <c r="O2852" s="2"/>
      <c r="U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  <c r="AQ2852" s="2"/>
      <c r="AR2852" s="2"/>
      <c r="AS2852" s="2"/>
      <c r="AT2852" s="2"/>
    </row>
    <row r="2853" spans="8:8" s="4" ht="14.25" customFormat="1">
      <c r="A2853" s="1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M2853" s="37"/>
      <c r="O2853" s="2"/>
      <c r="U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  <c r="AR2853" s="2"/>
      <c r="AS2853" s="2"/>
      <c r="AT2853" s="2"/>
    </row>
    <row r="2854" spans="8:8" s="4" ht="14.25" customFormat="1">
      <c r="A2854" s="1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M2854" s="37"/>
      <c r="O2854" s="2"/>
      <c r="U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  <c r="AQ2854" s="2"/>
      <c r="AR2854" s="2"/>
      <c r="AS2854" s="2"/>
      <c r="AT2854" s="2"/>
    </row>
    <row r="2855" spans="8:8" s="4" ht="14.25" customFormat="1">
      <c r="A2855" s="1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M2855" s="37"/>
      <c r="O2855" s="2"/>
      <c r="U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  <c r="AQ2855" s="2"/>
      <c r="AR2855" s="2"/>
      <c r="AS2855" s="2"/>
      <c r="AT2855" s="2"/>
    </row>
    <row r="2856" spans="8:8" s="4" ht="14.25" customFormat="1">
      <c r="A2856" s="1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M2856" s="37"/>
      <c r="O2856" s="2"/>
      <c r="U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  <c r="AR2856" s="2"/>
      <c r="AS2856" s="2"/>
      <c r="AT2856" s="2"/>
    </row>
    <row r="2857" spans="8:8" s="4" ht="14.25" customFormat="1">
      <c r="A2857" s="1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M2857" s="37"/>
      <c r="O2857" s="2"/>
      <c r="U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  <c r="AQ2857" s="2"/>
      <c r="AR2857" s="2"/>
      <c r="AS2857" s="2"/>
      <c r="AT2857" s="2"/>
    </row>
    <row r="2858" spans="8:8" s="4" ht="14.25" customFormat="1">
      <c r="A2858" s="1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M2858" s="37"/>
      <c r="O2858" s="2"/>
      <c r="U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</row>
    <row r="2859" spans="8:8" s="4" ht="14.25" customFormat="1">
      <c r="A2859" s="1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M2859" s="37"/>
      <c r="O2859" s="2"/>
      <c r="U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  <c r="AQ2859" s="2"/>
      <c r="AR2859" s="2"/>
      <c r="AS2859" s="2"/>
      <c r="AT2859" s="2"/>
    </row>
    <row r="2860" spans="8:8" s="4" ht="14.25" customFormat="1">
      <c r="A2860" s="1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M2860" s="37"/>
      <c r="O2860" s="2"/>
      <c r="U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  <c r="AQ2860" s="2"/>
      <c r="AR2860" s="2"/>
      <c r="AS2860" s="2"/>
      <c r="AT2860" s="2"/>
    </row>
    <row r="2861" spans="8:8" s="4" ht="14.25" customFormat="1">
      <c r="A2861" s="1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M2861" s="37"/>
      <c r="O2861" s="2"/>
      <c r="U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  <c r="AQ2861" s="2"/>
      <c r="AR2861" s="2"/>
      <c r="AS2861" s="2"/>
      <c r="AT2861" s="2"/>
    </row>
    <row r="2862" spans="8:8" s="4" ht="14.25" customFormat="1">
      <c r="A2862" s="1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M2862" s="37"/>
      <c r="O2862" s="2"/>
      <c r="U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  <c r="AQ2862" s="2"/>
      <c r="AR2862" s="2"/>
      <c r="AS2862" s="2"/>
      <c r="AT2862" s="2"/>
    </row>
    <row r="2863" spans="8:8" s="4" ht="14.25" customFormat="1">
      <c r="A2863" s="1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M2863" s="37"/>
      <c r="O2863" s="2"/>
      <c r="U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  <c r="AR2863" s="2"/>
      <c r="AS2863" s="2"/>
      <c r="AT2863" s="2"/>
    </row>
    <row r="2864" spans="8:8" s="4" ht="14.25" customFormat="1">
      <c r="A2864" s="1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M2864" s="37"/>
      <c r="O2864" s="2"/>
      <c r="U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  <c r="AR2864" s="2"/>
      <c r="AS2864" s="2"/>
      <c r="AT2864" s="2"/>
    </row>
    <row r="2865" spans="8:8" s="4" ht="14.25" customFormat="1">
      <c r="A2865" s="1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M2865" s="37"/>
      <c r="O2865" s="2"/>
      <c r="U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</row>
    <row r="2866" spans="8:8" s="4" ht="14.25" customFormat="1">
      <c r="A2866" s="1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M2866" s="37"/>
      <c r="O2866" s="2"/>
      <c r="U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  <c r="AR2866" s="2"/>
      <c r="AS2866" s="2"/>
      <c r="AT2866" s="2"/>
    </row>
    <row r="2867" spans="8:8" s="4" ht="14.25" customFormat="1">
      <c r="A2867" s="1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M2867" s="37"/>
      <c r="O2867" s="2"/>
      <c r="U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</row>
    <row r="2868" spans="8:8" s="4" ht="14.25" customFormat="1">
      <c r="A2868" s="1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M2868" s="37"/>
      <c r="O2868" s="2"/>
      <c r="U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  <c r="AR2868" s="2"/>
      <c r="AS2868" s="2"/>
      <c r="AT2868" s="2"/>
    </row>
    <row r="2869" spans="8:8" s="4" ht="14.25" customFormat="1">
      <c r="A2869" s="1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M2869" s="37"/>
      <c r="O2869" s="2"/>
      <c r="U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  <c r="AR2869" s="2"/>
      <c r="AS2869" s="2"/>
      <c r="AT2869" s="2"/>
    </row>
    <row r="2870" spans="8:8" s="4" ht="14.25" customFormat="1">
      <c r="A2870" s="1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M2870" s="37"/>
      <c r="O2870" s="2"/>
      <c r="U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  <c r="AR2870" s="2"/>
      <c r="AS2870" s="2"/>
      <c r="AT2870" s="2"/>
    </row>
    <row r="2871" spans="8:8" s="4" ht="14.25" customFormat="1">
      <c r="A2871" s="1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M2871" s="37"/>
      <c r="O2871" s="2"/>
      <c r="U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</row>
    <row r="2872" spans="8:8" s="4" ht="14.25" customFormat="1">
      <c r="A2872" s="1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M2872" s="37"/>
      <c r="O2872" s="2"/>
      <c r="U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  <c r="AR2872" s="2"/>
      <c r="AS2872" s="2"/>
      <c r="AT2872" s="2"/>
    </row>
    <row r="2873" spans="8:8" s="4" ht="14.25" customFormat="1">
      <c r="A2873" s="1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M2873" s="37"/>
      <c r="O2873" s="2"/>
      <c r="U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</row>
    <row r="2874" spans="8:8" s="4" ht="14.25" customFormat="1">
      <c r="A2874" s="1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M2874" s="37"/>
      <c r="O2874" s="2"/>
      <c r="U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</row>
    <row r="2875" spans="8:8" s="4" ht="14.25" customFormat="1">
      <c r="A2875" s="1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M2875" s="37"/>
      <c r="O2875" s="2"/>
      <c r="U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  <c r="AR2875" s="2"/>
      <c r="AS2875" s="2"/>
      <c r="AT2875" s="2"/>
    </row>
    <row r="2876" spans="8:8" s="4" ht="14.25" customFormat="1">
      <c r="A2876" s="1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M2876" s="37"/>
      <c r="O2876" s="2"/>
      <c r="U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</row>
    <row r="2877" spans="8:8" s="4" ht="14.25" customFormat="1">
      <c r="A2877" s="1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M2877" s="37"/>
      <c r="O2877" s="2"/>
      <c r="U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  <c r="AR2877" s="2"/>
      <c r="AS2877" s="2"/>
      <c r="AT2877" s="2"/>
    </row>
    <row r="2878" spans="8:8" s="4" ht="14.25" customFormat="1">
      <c r="A2878" s="1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M2878" s="37"/>
      <c r="O2878" s="2"/>
      <c r="U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  <c r="AR2878" s="2"/>
      <c r="AS2878" s="2"/>
      <c r="AT2878" s="2"/>
    </row>
    <row r="2879" spans="8:8" s="4" ht="14.25" customFormat="1">
      <c r="A2879" s="1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M2879" s="37"/>
      <c r="O2879" s="2"/>
      <c r="U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</row>
    <row r="2880" spans="8:8" s="4" ht="14.25" customFormat="1">
      <c r="A2880" s="1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M2880" s="37"/>
      <c r="O2880" s="2"/>
      <c r="U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</row>
    <row r="2881" spans="8:8" s="4" ht="14.25" customFormat="1">
      <c r="A2881" s="1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M2881" s="37"/>
      <c r="O2881" s="2"/>
      <c r="U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</row>
    <row r="2882" spans="8:8" s="4" ht="14.25" customFormat="1">
      <c r="A2882" s="1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M2882" s="37"/>
      <c r="O2882" s="2"/>
      <c r="U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</row>
    <row r="2883" spans="8:8" s="4" ht="14.25" customFormat="1">
      <c r="A2883" s="1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M2883" s="37"/>
      <c r="O2883" s="2"/>
      <c r="U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  <c r="AR2883" s="2"/>
      <c r="AS2883" s="2"/>
      <c r="AT2883" s="2"/>
    </row>
    <row r="2884" spans="8:8" s="4" ht="14.25" customFormat="1">
      <c r="A2884" s="1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M2884" s="37"/>
      <c r="O2884" s="2"/>
      <c r="U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</row>
    <row r="2885" spans="8:8" s="4" ht="14.25" customFormat="1">
      <c r="A2885" s="1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M2885" s="37"/>
      <c r="O2885" s="2"/>
      <c r="U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  <c r="AR2885" s="2"/>
      <c r="AS2885" s="2"/>
      <c r="AT2885" s="2"/>
    </row>
    <row r="2886" spans="8:8" s="4" ht="14.25" customFormat="1">
      <c r="A2886" s="1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M2886" s="37"/>
      <c r="O2886" s="2"/>
      <c r="U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</row>
    <row r="2887" spans="8:8" s="4" ht="14.25" customFormat="1">
      <c r="A2887" s="1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M2887" s="37"/>
      <c r="O2887" s="2"/>
      <c r="U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  <c r="AR2887" s="2"/>
      <c r="AS2887" s="2"/>
      <c r="AT2887" s="2"/>
    </row>
    <row r="2888" spans="8:8" s="4" ht="14.25" customFormat="1">
      <c r="A2888" s="1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M2888" s="37"/>
      <c r="O2888" s="2"/>
      <c r="U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  <c r="AR2888" s="2"/>
      <c r="AS2888" s="2"/>
      <c r="AT2888" s="2"/>
    </row>
    <row r="2889" spans="8:8" s="4" ht="14.25" customFormat="1">
      <c r="A2889" s="1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M2889" s="37"/>
      <c r="O2889" s="2"/>
      <c r="U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  <c r="AR2889" s="2"/>
      <c r="AS2889" s="2"/>
      <c r="AT2889" s="2"/>
    </row>
    <row r="2890" spans="8:8" s="4" ht="14.25" customFormat="1">
      <c r="A2890" s="1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M2890" s="37"/>
      <c r="O2890" s="2"/>
      <c r="U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</row>
    <row r="2891" spans="8:8" s="4" ht="14.25" customFormat="1">
      <c r="A2891" s="1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M2891" s="37"/>
      <c r="O2891" s="2"/>
      <c r="U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</row>
    <row r="2892" spans="8:8" s="4" ht="14.25" customFormat="1">
      <c r="A2892" s="1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M2892" s="37"/>
      <c r="O2892" s="2"/>
      <c r="U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</row>
    <row r="2893" spans="8:8" s="4" ht="14.25" customFormat="1">
      <c r="A2893" s="1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M2893" s="37"/>
      <c r="O2893" s="2"/>
      <c r="U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</row>
    <row r="2894" spans="8:8" s="4" ht="14.25" customFormat="1">
      <c r="A2894" s="1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M2894" s="37"/>
      <c r="O2894" s="2"/>
      <c r="U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  <c r="AR2894" s="2"/>
      <c r="AS2894" s="2"/>
      <c r="AT2894" s="2"/>
    </row>
    <row r="2895" spans="8:8" s="4" ht="14.25" customFormat="1">
      <c r="A2895" s="1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M2895" s="37"/>
      <c r="O2895" s="2"/>
      <c r="U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</row>
    <row r="2896" spans="8:8" s="4" ht="14.25" customFormat="1">
      <c r="A2896" s="1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M2896" s="37"/>
      <c r="O2896" s="2"/>
      <c r="U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</row>
    <row r="2897" spans="8:8" s="4" ht="14.25" customFormat="1">
      <c r="A2897" s="1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M2897" s="37"/>
      <c r="O2897" s="2"/>
      <c r="U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  <c r="AR2897" s="2"/>
      <c r="AS2897" s="2"/>
      <c r="AT2897" s="2"/>
    </row>
    <row r="2898" spans="8:8" s="4" ht="14.25" customFormat="1">
      <c r="A2898" s="1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M2898" s="37"/>
      <c r="O2898" s="2"/>
      <c r="U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</row>
    <row r="2899" spans="8:8" s="4" ht="14.25" customFormat="1">
      <c r="A2899" s="1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M2899" s="37"/>
      <c r="O2899" s="2"/>
      <c r="U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  <c r="AR2899" s="2"/>
      <c r="AS2899" s="2"/>
      <c r="AT2899" s="2"/>
    </row>
    <row r="2900" spans="8:8" s="4" ht="14.25" customFormat="1">
      <c r="A2900" s="1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M2900" s="37"/>
      <c r="O2900" s="2"/>
      <c r="U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</row>
    <row r="2901" spans="8:8" s="4" ht="14.25" customFormat="1">
      <c r="A2901" s="1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M2901" s="37"/>
      <c r="O2901" s="2"/>
      <c r="U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  <c r="AR2901" s="2"/>
      <c r="AS2901" s="2"/>
      <c r="AT2901" s="2"/>
    </row>
    <row r="2902" spans="8:8" s="4" ht="14.25" customFormat="1">
      <c r="A2902" s="1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M2902" s="37"/>
      <c r="O2902" s="2"/>
      <c r="U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  <c r="AR2902" s="2"/>
      <c r="AS2902" s="2"/>
      <c r="AT2902" s="2"/>
    </row>
    <row r="2903" spans="8:8" s="4" ht="14.25" customFormat="1">
      <c r="A2903" s="1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M2903" s="37"/>
      <c r="O2903" s="2"/>
      <c r="U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</row>
    <row r="2904" spans="8:8" s="4" ht="14.25" customFormat="1">
      <c r="A2904" s="1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M2904" s="37"/>
      <c r="O2904" s="2"/>
      <c r="U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</row>
    <row r="2905" spans="8:8" s="4" ht="14.25" customFormat="1">
      <c r="A2905" s="1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M2905" s="37"/>
      <c r="O2905" s="2"/>
      <c r="U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</row>
    <row r="2906" spans="8:8" s="4" ht="14.25" customFormat="1">
      <c r="A2906" s="1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M2906" s="37"/>
      <c r="O2906" s="2"/>
      <c r="U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  <c r="AR2906" s="2"/>
      <c r="AS2906" s="2"/>
      <c r="AT2906" s="2"/>
    </row>
    <row r="2907" spans="8:8" s="4" ht="14.25" customFormat="1">
      <c r="A2907" s="1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M2907" s="37"/>
      <c r="O2907" s="2"/>
      <c r="U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  <c r="AR2907" s="2"/>
      <c r="AS2907" s="2"/>
      <c r="AT2907" s="2"/>
    </row>
    <row r="2908" spans="8:8" s="4" ht="14.25" customFormat="1">
      <c r="A2908" s="1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M2908" s="37"/>
      <c r="O2908" s="2"/>
      <c r="U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</row>
    <row r="2909" spans="8:8" s="4" ht="14.25" customFormat="1">
      <c r="A2909" s="1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M2909" s="37"/>
      <c r="O2909" s="2"/>
      <c r="U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</row>
    <row r="2910" spans="8:8" s="4" ht="14.25" customFormat="1">
      <c r="A2910" s="1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M2910" s="37"/>
      <c r="O2910" s="2"/>
      <c r="U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  <c r="AR2910" s="2"/>
      <c r="AS2910" s="2"/>
      <c r="AT2910" s="2"/>
    </row>
    <row r="2911" spans="8:8" s="4" ht="14.25" customFormat="1">
      <c r="A2911" s="1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M2911" s="37"/>
      <c r="O2911" s="2"/>
      <c r="U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</row>
    <row r="2912" spans="8:8" s="4" ht="14.25" customFormat="1">
      <c r="A2912" s="1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M2912" s="37"/>
      <c r="O2912" s="2"/>
      <c r="U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  <c r="AR2912" s="2"/>
      <c r="AS2912" s="2"/>
      <c r="AT2912" s="2"/>
    </row>
    <row r="2913" spans="8:8" s="4" ht="14.25" customFormat="1">
      <c r="A2913" s="1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M2913" s="37"/>
      <c r="O2913" s="2"/>
      <c r="U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  <c r="AR2913" s="2"/>
      <c r="AS2913" s="2"/>
      <c r="AT2913" s="2"/>
    </row>
    <row r="2914" spans="8:8" s="4" ht="14.25" customFormat="1">
      <c r="A2914" s="1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M2914" s="37"/>
      <c r="O2914" s="2"/>
      <c r="U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  <c r="AR2914" s="2"/>
      <c r="AS2914" s="2"/>
      <c r="AT2914" s="2"/>
    </row>
    <row r="2915" spans="8:8" s="4" ht="14.25" customFormat="1">
      <c r="A2915" s="1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M2915" s="37"/>
      <c r="O2915" s="2"/>
      <c r="U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  <c r="AR2915" s="2"/>
      <c r="AS2915" s="2"/>
      <c r="AT2915" s="2"/>
    </row>
    <row r="2916" spans="8:8" s="4" ht="14.25" customFormat="1">
      <c r="A2916" s="1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M2916" s="37"/>
      <c r="O2916" s="2"/>
      <c r="U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</row>
    <row r="2917" spans="8:8" s="4" ht="14.25" customFormat="1">
      <c r="A2917" s="1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M2917" s="37"/>
      <c r="O2917" s="2"/>
      <c r="U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</row>
    <row r="2918" spans="8:8" s="4" ht="14.25" customFormat="1">
      <c r="A2918" s="1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M2918" s="37"/>
      <c r="O2918" s="2"/>
      <c r="U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</row>
    <row r="2919" spans="8:8" s="4" ht="14.25" customFormat="1">
      <c r="A2919" s="1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M2919" s="37"/>
      <c r="O2919" s="2"/>
      <c r="U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  <c r="AR2919" s="2"/>
      <c r="AS2919" s="2"/>
      <c r="AT2919" s="2"/>
    </row>
    <row r="2920" spans="8:8" s="4" ht="14.25" customFormat="1">
      <c r="A2920" s="1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M2920" s="37"/>
      <c r="O2920" s="2"/>
      <c r="U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</row>
    <row r="2921" spans="8:8" s="4" ht="14.25" customFormat="1">
      <c r="A2921" s="1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M2921" s="37"/>
      <c r="O2921" s="2"/>
      <c r="U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</row>
    <row r="2922" spans="8:8" s="4" ht="14.25" customFormat="1">
      <c r="A2922" s="1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M2922" s="37"/>
      <c r="O2922" s="2"/>
      <c r="U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</row>
    <row r="2923" spans="8:8" s="4" ht="14.25" customFormat="1">
      <c r="A2923" s="1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M2923" s="37"/>
      <c r="O2923" s="2"/>
      <c r="U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</row>
    <row r="2924" spans="8:8" s="4" ht="14.25" customFormat="1">
      <c r="A2924" s="1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M2924" s="37"/>
      <c r="O2924" s="2"/>
      <c r="U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</row>
    <row r="2925" spans="8:8" s="4" ht="14.25" customFormat="1">
      <c r="A2925" s="1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M2925" s="37"/>
      <c r="O2925" s="2"/>
      <c r="U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</row>
    <row r="2926" spans="8:8" s="4" ht="14.25" customFormat="1">
      <c r="A2926" s="1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M2926" s="37"/>
      <c r="O2926" s="2"/>
      <c r="U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</row>
    <row r="2927" spans="8:8" s="4" ht="14.25" customFormat="1">
      <c r="A2927" s="1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M2927" s="37"/>
      <c r="O2927" s="2"/>
      <c r="U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</row>
    <row r="2928" spans="8:8" s="4" ht="14.25" customFormat="1">
      <c r="A2928" s="1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M2928" s="37"/>
      <c r="O2928" s="2"/>
      <c r="U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</row>
    <row r="2929" spans="8:8" s="4" ht="14.25" customFormat="1">
      <c r="A2929" s="1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M2929" s="37"/>
      <c r="O2929" s="2"/>
      <c r="U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</row>
    <row r="2930" spans="8:8" s="4" ht="14.25" customFormat="1">
      <c r="A2930" s="1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M2930" s="37"/>
      <c r="O2930" s="2"/>
      <c r="U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</row>
    <row r="2931" spans="8:8" s="4" ht="14.25" customFormat="1">
      <c r="A2931" s="1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M2931" s="37"/>
      <c r="O2931" s="2"/>
      <c r="U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</row>
    <row r="2932" spans="8:8" s="4" ht="14.25" customFormat="1">
      <c r="A2932" s="1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M2932" s="37"/>
      <c r="O2932" s="2"/>
      <c r="U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</row>
    <row r="2933" spans="8:8" s="4" ht="14.25" customFormat="1">
      <c r="A2933" s="1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M2933" s="37"/>
      <c r="O2933" s="2"/>
      <c r="U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</row>
    <row r="2934" spans="8:8" s="4" ht="14.25" customFormat="1">
      <c r="A2934" s="1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M2934" s="37"/>
      <c r="O2934" s="2"/>
      <c r="U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</row>
    <row r="2935" spans="8:8" s="4" ht="14.25" customFormat="1">
      <c r="A2935" s="1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M2935" s="37"/>
      <c r="O2935" s="2"/>
      <c r="U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</row>
    <row r="2936" spans="8:8" s="4" ht="14.25" customFormat="1">
      <c r="A2936" s="1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M2936" s="37"/>
      <c r="O2936" s="2"/>
      <c r="U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</row>
    <row r="2937" spans="8:8" s="4" ht="14.25" customFormat="1">
      <c r="A2937" s="1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M2937" s="37"/>
      <c r="O2937" s="2"/>
      <c r="U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</row>
    <row r="2938" spans="8:8" s="4" ht="14.25" customFormat="1">
      <c r="A2938" s="1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M2938" s="37"/>
      <c r="O2938" s="2"/>
      <c r="U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</row>
    <row r="2939" spans="8:8" s="4" ht="14.25" customFormat="1">
      <c r="A2939" s="1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M2939" s="37"/>
      <c r="O2939" s="2"/>
      <c r="U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</row>
    <row r="2940" spans="8:8" s="4" ht="14.25" customFormat="1">
      <c r="A2940" s="1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M2940" s="37"/>
      <c r="O2940" s="2"/>
      <c r="U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</row>
    <row r="2941" spans="8:8" s="4" ht="14.25" customFormat="1">
      <c r="A2941" s="1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M2941" s="37"/>
      <c r="O2941" s="2"/>
      <c r="U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</row>
    <row r="2942" spans="8:8" s="4" ht="14.25" customFormat="1">
      <c r="A2942" s="1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M2942" s="37"/>
      <c r="O2942" s="2"/>
      <c r="U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</row>
    <row r="2943" spans="8:8" s="4" ht="14.25" customFormat="1">
      <c r="A2943" s="1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M2943" s="37"/>
      <c r="O2943" s="2"/>
      <c r="U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</row>
    <row r="2944" spans="8:8" s="4" ht="14.25" customFormat="1">
      <c r="A2944" s="1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M2944" s="37"/>
      <c r="O2944" s="2"/>
      <c r="U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</row>
    <row r="2945" spans="8:8" s="4" ht="14.25" customFormat="1">
      <c r="A2945" s="1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M2945" s="37"/>
      <c r="O2945" s="2"/>
      <c r="U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</row>
    <row r="2946" spans="8:8" s="4" ht="14.25" customFormat="1">
      <c r="A2946" s="1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M2946" s="37"/>
      <c r="O2946" s="2"/>
      <c r="U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</row>
    <row r="2947" spans="8:8" s="4" ht="14.25" customFormat="1">
      <c r="A2947" s="1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M2947" s="37"/>
      <c r="O2947" s="2"/>
      <c r="U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</row>
    <row r="2948" spans="8:8" s="4" ht="14.25" customFormat="1">
      <c r="A2948" s="1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M2948" s="37"/>
      <c r="O2948" s="2"/>
      <c r="U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</row>
    <row r="2949" spans="8:8" s="4" ht="14.25" customFormat="1">
      <c r="A2949" s="1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M2949" s="37"/>
      <c r="O2949" s="2"/>
      <c r="U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</row>
    <row r="2950" spans="8:8" s="4" ht="14.25" customFormat="1">
      <c r="A2950" s="1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M2950" s="37"/>
      <c r="O2950" s="2"/>
      <c r="U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</row>
    <row r="2951" spans="8:8" s="4" ht="14.25" customFormat="1">
      <c r="A2951" s="1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M2951" s="37"/>
      <c r="O2951" s="2"/>
      <c r="U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</row>
    <row r="2952" spans="8:8" s="4" ht="14.25" customFormat="1">
      <c r="A2952" s="1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M2952" s="37"/>
      <c r="O2952" s="2"/>
      <c r="U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</row>
    <row r="2953" spans="8:8" s="4" ht="14.25" customFormat="1">
      <c r="A2953" s="1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M2953" s="37"/>
      <c r="O2953" s="2"/>
      <c r="U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</row>
    <row r="2954" spans="8:8" s="4" ht="14.25" customFormat="1">
      <c r="A2954" s="1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M2954" s="37"/>
      <c r="O2954" s="2"/>
      <c r="U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</row>
    <row r="2955" spans="8:8" s="4" ht="14.25" customFormat="1">
      <c r="A2955" s="1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M2955" s="37"/>
      <c r="O2955" s="2"/>
      <c r="U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</row>
    <row r="2956" spans="8:8" s="4" ht="14.25" customFormat="1">
      <c r="A2956" s="1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M2956" s="37"/>
      <c r="O2956" s="2"/>
      <c r="U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</row>
    <row r="2957" spans="8:8" s="4" ht="14.25" customFormat="1">
      <c r="A2957" s="1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M2957" s="37"/>
      <c r="O2957" s="2"/>
      <c r="U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</row>
    <row r="2958" spans="8:8" s="4" ht="14.25" customFormat="1">
      <c r="A2958" s="1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M2958" s="37"/>
      <c r="O2958" s="2"/>
      <c r="U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</row>
    <row r="2959" spans="8:8" s="4" ht="14.25" customFormat="1">
      <c r="A2959" s="1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M2959" s="37"/>
      <c r="O2959" s="2"/>
      <c r="U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</row>
    <row r="2960" spans="8:8" s="4" ht="14.25" customFormat="1">
      <c r="A2960" s="1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M2960" s="37"/>
      <c r="O2960" s="2"/>
      <c r="U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</row>
    <row r="2961" spans="8:8" s="4" ht="14.25" customFormat="1">
      <c r="A2961" s="1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M2961" s="37"/>
      <c r="O2961" s="2"/>
      <c r="U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</row>
    <row r="2962" spans="8:8" s="4" ht="14.25" customFormat="1">
      <c r="A2962" s="1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M2962" s="37"/>
      <c r="O2962" s="2"/>
      <c r="U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</row>
    <row r="2963" spans="8:8" s="4" ht="14.25" customFormat="1">
      <c r="A2963" s="1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M2963" s="37"/>
      <c r="O2963" s="2"/>
      <c r="U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</row>
    <row r="2964" spans="8:8" s="4" ht="14.25" customFormat="1">
      <c r="A2964" s="1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M2964" s="37"/>
      <c r="O2964" s="2"/>
      <c r="U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</row>
    <row r="2965" spans="8:8" s="4" ht="14.25" customFormat="1">
      <c r="A2965" s="1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M2965" s="37"/>
      <c r="O2965" s="2"/>
      <c r="U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</row>
    <row r="2966" spans="8:8" s="4" ht="14.25" customFormat="1">
      <c r="A2966" s="1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M2966" s="37"/>
      <c r="O2966" s="2"/>
      <c r="U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</row>
    <row r="2967" spans="8:8" s="4" ht="14.25" customFormat="1">
      <c r="A2967" s="1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M2967" s="37"/>
      <c r="O2967" s="2"/>
      <c r="U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</row>
    <row r="2968" spans="8:8" s="4" ht="14.25" customFormat="1">
      <c r="A2968" s="1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M2968" s="37"/>
      <c r="O2968" s="2"/>
      <c r="U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</row>
    <row r="2969" spans="8:8" s="4" ht="14.25" customFormat="1">
      <c r="A2969" s="1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M2969" s="37"/>
      <c r="O2969" s="2"/>
      <c r="U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</row>
    <row r="2970" spans="8:8" s="4" ht="14.25" customFormat="1">
      <c r="A2970" s="1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M2970" s="37"/>
      <c r="O2970" s="2"/>
      <c r="U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</row>
    <row r="2971" spans="8:8" s="4" ht="14.25" customFormat="1">
      <c r="A2971" s="1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M2971" s="37"/>
      <c r="O2971" s="2"/>
      <c r="U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</row>
    <row r="2972" spans="8:8" s="4" ht="14.25" customFormat="1">
      <c r="A2972" s="1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M2972" s="37"/>
      <c r="O2972" s="2"/>
      <c r="U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</row>
    <row r="2973" spans="8:8" s="4" ht="14.25" customFormat="1">
      <c r="A2973" s="1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M2973" s="37"/>
      <c r="O2973" s="2"/>
      <c r="U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</row>
    <row r="2974" spans="8:8" s="4" ht="14.25" customFormat="1">
      <c r="A2974" s="1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M2974" s="37"/>
      <c r="O2974" s="2"/>
      <c r="U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</row>
    <row r="2975" spans="8:8" s="4" ht="14.25" customFormat="1">
      <c r="A2975" s="1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M2975" s="37"/>
      <c r="O2975" s="2"/>
      <c r="U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</row>
    <row r="2976" spans="8:8" s="4" ht="14.25" customFormat="1">
      <c r="A2976" s="1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M2976" s="37"/>
      <c r="O2976" s="2"/>
      <c r="U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</row>
    <row r="2977" spans="8:8" s="4" ht="14.25" customFormat="1">
      <c r="A2977" s="1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M2977" s="37"/>
      <c r="O2977" s="2"/>
      <c r="U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</row>
    <row r="2978" spans="8:8" s="4" ht="14.25" customFormat="1">
      <c r="A2978" s="1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M2978" s="37"/>
      <c r="O2978" s="2"/>
      <c r="U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</row>
    <row r="2979" spans="8:8" s="4" ht="14.25" customFormat="1">
      <c r="A2979" s="1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M2979" s="37"/>
      <c r="O2979" s="2"/>
      <c r="U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</row>
    <row r="2980" spans="8:8" s="4" ht="14.25" customFormat="1">
      <c r="A2980" s="1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M2980" s="37"/>
      <c r="O2980" s="2"/>
      <c r="U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</row>
    <row r="2981" spans="8:8" s="4" ht="14.25" customFormat="1">
      <c r="A2981" s="1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M2981" s="37"/>
      <c r="O2981" s="2"/>
      <c r="U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</row>
    <row r="2982" spans="8:8" s="4" ht="14.25" customFormat="1">
      <c r="A2982" s="1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M2982" s="37"/>
      <c r="O2982" s="2"/>
      <c r="U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</row>
    <row r="2983" spans="8:8" s="4" ht="14.25" customFormat="1">
      <c r="A2983" s="1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M2983" s="37"/>
      <c r="O2983" s="2"/>
      <c r="U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</row>
    <row r="2984" spans="8:8" s="4" ht="14.25" customFormat="1">
      <c r="A2984" s="1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M2984" s="37"/>
      <c r="O2984" s="2"/>
      <c r="U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</row>
    <row r="2985" spans="8:8" s="4" ht="14.25" customFormat="1">
      <c r="A2985" s="1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M2985" s="37"/>
      <c r="O2985" s="2"/>
      <c r="U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</row>
    <row r="2986" spans="8:8" s="4" ht="14.25" customFormat="1">
      <c r="A2986" s="1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M2986" s="37"/>
      <c r="O2986" s="2"/>
      <c r="U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</row>
    <row r="2987" spans="8:8" s="4" ht="14.25" customFormat="1">
      <c r="A2987" s="1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M2987" s="37"/>
      <c r="O2987" s="2"/>
      <c r="U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</row>
    <row r="2988" spans="8:8" s="4" ht="14.25" customFormat="1">
      <c r="A2988" s="1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M2988" s="37"/>
      <c r="O2988" s="2"/>
      <c r="U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</row>
    <row r="2989" spans="8:8" s="4" ht="14.25" customFormat="1">
      <c r="A2989" s="1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M2989" s="37"/>
      <c r="O2989" s="2"/>
      <c r="U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</row>
    <row r="2990" spans="8:8" s="4" ht="14.25" customFormat="1">
      <c r="A2990" s="1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M2990" s="37"/>
      <c r="O2990" s="2"/>
      <c r="U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</row>
    <row r="2991" spans="8:8" s="4" ht="14.25" customFormat="1">
      <c r="A2991" s="1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M2991" s="37"/>
      <c r="O2991" s="2"/>
      <c r="U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</row>
    <row r="2992" spans="8:8" s="4" ht="14.25" customFormat="1">
      <c r="A2992" s="1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M2992" s="37"/>
      <c r="O2992" s="2"/>
      <c r="U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</row>
    <row r="2993" spans="8:8" s="4" ht="14.25" customFormat="1">
      <c r="A2993" s="1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M2993" s="37"/>
      <c r="O2993" s="2"/>
      <c r="U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</row>
    <row r="2994" spans="8:8" s="4" ht="14.25" customFormat="1">
      <c r="A2994" s="1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M2994" s="37"/>
      <c r="O2994" s="2"/>
      <c r="U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</row>
    <row r="2995" spans="8:8" s="4" ht="14.25" customFormat="1">
      <c r="A2995" s="1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M2995" s="37"/>
      <c r="O2995" s="2"/>
      <c r="U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</row>
    <row r="2996" spans="8:8" s="4" ht="14.25" customFormat="1">
      <c r="A2996" s="1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M2996" s="37"/>
      <c r="O2996" s="2"/>
      <c r="U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</row>
    <row r="2997" spans="8:8" s="4" ht="14.25" customFormat="1">
      <c r="A2997" s="1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M2997" s="37"/>
      <c r="O2997" s="2"/>
      <c r="U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</row>
    <row r="2998" spans="8:8" s="4" ht="14.25" customFormat="1">
      <c r="A2998" s="1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M2998" s="37"/>
      <c r="O2998" s="2"/>
      <c r="U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</row>
    <row r="2999" spans="8:8" s="4" ht="14.25" customFormat="1">
      <c r="A2999" s="1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M2999" s="37"/>
      <c r="O2999" s="2"/>
      <c r="U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</row>
    <row r="3000" spans="8:8" s="4" ht="14.25" customFormat="1">
      <c r="A3000" s="1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M3000" s="37"/>
      <c r="O3000" s="2"/>
      <c r="U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</row>
    <row r="3001" spans="8:8" s="4" ht="14.25" customFormat="1">
      <c r="A3001" s="1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M3001" s="37"/>
      <c r="O3001" s="2"/>
      <c r="U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</row>
    <row r="3002" spans="8:8" s="4" ht="14.25" customFormat="1">
      <c r="A3002" s="1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M3002" s="37"/>
      <c r="O3002" s="2"/>
      <c r="U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</row>
    <row r="3003" spans="8:8" s="4" ht="14.25" customFormat="1">
      <c r="A3003" s="1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M3003" s="37"/>
      <c r="O3003" s="2"/>
      <c r="U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</row>
    <row r="3004" spans="8:8" s="4" ht="14.25" customFormat="1">
      <c r="A3004" s="1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M3004" s="37"/>
      <c r="O3004" s="2"/>
      <c r="U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</row>
    <row r="3005" spans="8:8" s="4" ht="14.25" customFormat="1">
      <c r="A3005" s="1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M3005" s="37"/>
      <c r="O3005" s="2"/>
      <c r="U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</row>
    <row r="3006" spans="8:8" s="4" ht="14.25" customFormat="1">
      <c r="A3006" s="1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M3006" s="37"/>
      <c r="O3006" s="2"/>
      <c r="U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</row>
    <row r="3007" spans="8:8" s="4" ht="14.25" customFormat="1">
      <c r="A3007" s="1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M3007" s="37"/>
      <c r="O3007" s="2"/>
      <c r="U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</row>
    <row r="3008" spans="8:8" s="4" ht="14.25" customFormat="1">
      <c r="A3008" s="1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M3008" s="37"/>
      <c r="O3008" s="2"/>
      <c r="U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</row>
    <row r="3009" spans="8:8" s="4" ht="14.25" customFormat="1">
      <c r="A3009" s="1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M3009" s="37"/>
      <c r="O3009" s="2"/>
      <c r="U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</row>
    <row r="3010" spans="8:8" s="4" ht="14.25" customFormat="1">
      <c r="A3010" s="1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M3010" s="37"/>
      <c r="O3010" s="2"/>
      <c r="U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</row>
    <row r="3011" spans="8:8" s="4" ht="14.25" customFormat="1">
      <c r="A3011" s="1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M3011" s="37"/>
      <c r="O3011" s="2"/>
      <c r="U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</row>
    <row r="3012" spans="8:8" s="4" ht="14.25" customFormat="1">
      <c r="A3012" s="1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M3012" s="37"/>
      <c r="O3012" s="2"/>
      <c r="U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</row>
    <row r="3013" spans="8:8" s="4" ht="14.25" customFormat="1">
      <c r="A3013" s="1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M3013" s="37"/>
      <c r="O3013" s="2"/>
      <c r="U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</row>
    <row r="3014" spans="8:8" s="4" ht="14.25" customFormat="1">
      <c r="A3014" s="1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M3014" s="37"/>
      <c r="O3014" s="2"/>
      <c r="U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</row>
    <row r="3015" spans="8:8" s="4" ht="14.25" customFormat="1">
      <c r="A3015" s="1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M3015" s="37"/>
      <c r="O3015" s="2"/>
      <c r="U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</row>
    <row r="3016" spans="8:8" s="4" ht="14.25" customFormat="1">
      <c r="A3016" s="1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M3016" s="37"/>
      <c r="O3016" s="2"/>
      <c r="U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</row>
    <row r="3017" spans="8:8" s="4" ht="14.25" customFormat="1">
      <c r="A3017" s="1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M3017" s="37"/>
      <c r="O3017" s="2"/>
      <c r="U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  <c r="AR3017" s="2"/>
      <c r="AS3017" s="2"/>
      <c r="AT3017" s="2"/>
    </row>
    <row r="3018" spans="8:8" s="4" ht="14.25" customFormat="1">
      <c r="A3018" s="1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M3018" s="37"/>
      <c r="O3018" s="2"/>
      <c r="U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</row>
    <row r="3019" spans="8:8" s="4" ht="14.25" customFormat="1">
      <c r="A3019" s="1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M3019" s="37"/>
      <c r="O3019" s="2"/>
      <c r="U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</row>
    <row r="3020" spans="8:8" s="4" ht="14.25" customFormat="1">
      <c r="A3020" s="1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M3020" s="37"/>
      <c r="O3020" s="2"/>
      <c r="U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</row>
    <row r="3021" spans="8:8" s="4" ht="14.25" customFormat="1">
      <c r="A3021" s="1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M3021" s="37"/>
      <c r="O3021" s="2"/>
      <c r="U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</row>
    <row r="3022" spans="8:8" s="4" ht="14.25" customFormat="1">
      <c r="A3022" s="1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M3022" s="37"/>
      <c r="O3022" s="2"/>
      <c r="U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</row>
    <row r="3023" spans="8:8" s="4" ht="14.25" customFormat="1">
      <c r="A3023" s="1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M3023" s="37"/>
      <c r="O3023" s="2"/>
      <c r="U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</row>
    <row r="3024" spans="8:8" s="4" ht="14.25" customFormat="1">
      <c r="A3024" s="1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M3024" s="37"/>
      <c r="O3024" s="2"/>
      <c r="U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</row>
    <row r="3025" spans="8:8" s="4" ht="14.25" customFormat="1">
      <c r="A3025" s="1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M3025" s="37"/>
      <c r="O3025" s="2"/>
      <c r="U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</row>
    <row r="3026" spans="8:8" s="4" ht="14.25" customFormat="1">
      <c r="A3026" s="1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M3026" s="37"/>
      <c r="O3026" s="2"/>
      <c r="U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</row>
    <row r="3027" spans="8:8" s="4" ht="14.25" customFormat="1">
      <c r="A3027" s="1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M3027" s="37"/>
      <c r="O3027" s="2"/>
      <c r="U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</row>
    <row r="3028" spans="8:8" s="4" ht="14.25" customFormat="1">
      <c r="A3028" s="1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M3028" s="37"/>
      <c r="O3028" s="2"/>
      <c r="U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</row>
    <row r="3029" spans="8:8" s="4" ht="14.25" customFormat="1">
      <c r="A3029" s="1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M3029" s="37"/>
      <c r="O3029" s="2"/>
      <c r="U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</row>
    <row r="3030" spans="8:8" s="4" ht="14.25" customFormat="1">
      <c r="A3030" s="1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M3030" s="37"/>
      <c r="O3030" s="2"/>
      <c r="U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</row>
    <row r="3031" spans="8:8" s="4" ht="14.25" customFormat="1">
      <c r="A3031" s="1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M3031" s="37"/>
      <c r="O3031" s="2"/>
      <c r="U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</row>
    <row r="3032" spans="8:8" s="4" ht="14.25" customFormat="1">
      <c r="A3032" s="1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M3032" s="37"/>
      <c r="O3032" s="2"/>
      <c r="U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</row>
    <row r="3033" spans="8:8" s="4" ht="14.25" customFormat="1">
      <c r="A3033" s="1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M3033" s="37"/>
      <c r="O3033" s="2"/>
      <c r="U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</row>
    <row r="3034" spans="8:8" s="4" ht="14.25" customFormat="1">
      <c r="A3034" s="1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M3034" s="37"/>
      <c r="O3034" s="2"/>
      <c r="U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</row>
    <row r="3035" spans="8:8" s="4" ht="14.25" customFormat="1">
      <c r="A3035" s="1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M3035" s="37"/>
      <c r="O3035" s="2"/>
      <c r="U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</row>
    <row r="3036" spans="8:8" s="4" ht="14.25" customFormat="1">
      <c r="A3036" s="1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M3036" s="37"/>
      <c r="O3036" s="2"/>
      <c r="U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</row>
    <row r="3037" spans="8:8" s="4" ht="14.25" customFormat="1">
      <c r="A3037" s="1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M3037" s="37"/>
      <c r="O3037" s="2"/>
      <c r="U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</row>
    <row r="3038" spans="8:8" s="4" ht="14.25" customFormat="1">
      <c r="A3038" s="1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M3038" s="37"/>
      <c r="O3038" s="2"/>
      <c r="U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</row>
    <row r="3039" spans="8:8" s="4" ht="14.25" customFormat="1">
      <c r="A3039" s="1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M3039" s="37"/>
      <c r="O3039" s="2"/>
      <c r="U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</row>
    <row r="3040" spans="8:8" s="4" ht="14.25" customFormat="1">
      <c r="A3040" s="1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M3040" s="37"/>
      <c r="O3040" s="2"/>
      <c r="U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</row>
    <row r="3041" spans="8:8" s="4" ht="14.25" customFormat="1">
      <c r="A3041" s="1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M3041" s="37"/>
      <c r="O3041" s="2"/>
      <c r="U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</row>
    <row r="3042" spans="8:8" s="4" ht="14.25" customFormat="1">
      <c r="A3042" s="1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M3042" s="37"/>
      <c r="O3042" s="2"/>
      <c r="U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</row>
    <row r="3043" spans="8:8" s="4" ht="14.25" customFormat="1">
      <c r="A3043" s="1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M3043" s="37"/>
      <c r="O3043" s="2"/>
      <c r="U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</row>
    <row r="3044" spans="8:8" s="4" ht="14.25" customFormat="1">
      <c r="A3044" s="1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M3044" s="37"/>
      <c r="O3044" s="2"/>
      <c r="U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</row>
    <row r="3045" spans="8:8" s="4" ht="14.25" customFormat="1">
      <c r="A3045" s="1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M3045" s="37"/>
      <c r="O3045" s="2"/>
      <c r="U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</row>
    <row r="3046" spans="8:8" s="4" ht="14.25" customFormat="1">
      <c r="A3046" s="1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M3046" s="37"/>
      <c r="O3046" s="2"/>
      <c r="U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</row>
    <row r="3047" spans="8:8" s="4" ht="14.25" customFormat="1">
      <c r="A3047" s="1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M3047" s="37"/>
      <c r="O3047" s="2"/>
      <c r="U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</row>
    <row r="3048" spans="8:8" s="4" ht="14.25" customFormat="1">
      <c r="A3048" s="1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M3048" s="37"/>
      <c r="O3048" s="2"/>
      <c r="U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</row>
    <row r="3049" spans="8:8" s="4" ht="14.25" customFormat="1">
      <c r="A3049" s="1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M3049" s="37"/>
      <c r="O3049" s="2"/>
      <c r="U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</row>
    <row r="3050" spans="8:8" s="4" ht="14.25" customFormat="1">
      <c r="A3050" s="1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M3050" s="37"/>
      <c r="O3050" s="2"/>
      <c r="U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</row>
    <row r="3051" spans="8:8" s="4" ht="14.25" customFormat="1">
      <c r="A3051" s="1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M3051" s="37"/>
      <c r="O3051" s="2"/>
      <c r="U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</row>
    <row r="3052" spans="8:8" s="4" ht="14.25" customFormat="1">
      <c r="A3052" s="1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M3052" s="37"/>
      <c r="O3052" s="2"/>
      <c r="U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</row>
    <row r="3053" spans="8:8" s="4" ht="14.25" customFormat="1">
      <c r="A3053" s="1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M3053" s="37"/>
      <c r="O3053" s="2"/>
      <c r="U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</row>
    <row r="3054" spans="8:8" s="4" ht="14.25" customFormat="1">
      <c r="A3054" s="1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M3054" s="37"/>
      <c r="O3054" s="2"/>
      <c r="U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</row>
    <row r="3055" spans="8:8" s="4" ht="14.25" customFormat="1">
      <c r="A3055" s="1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M3055" s="37"/>
      <c r="O3055" s="2"/>
      <c r="U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</row>
    <row r="3056" spans="8:8" s="4" ht="14.25" customFormat="1">
      <c r="A3056" s="1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M3056" s="37"/>
      <c r="O3056" s="2"/>
      <c r="U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</row>
    <row r="3057" spans="8:8" s="4" ht="14.25" customFormat="1">
      <c r="A3057" s="1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M3057" s="37"/>
      <c r="O3057" s="2"/>
      <c r="U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</row>
    <row r="3058" spans="8:8" s="4" ht="14.25" customFormat="1">
      <c r="A3058" s="1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M3058" s="37"/>
      <c r="O3058" s="2"/>
      <c r="U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</row>
    <row r="3059" spans="8:8" s="4" ht="14.25" customFormat="1">
      <c r="A3059" s="1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M3059" s="37"/>
      <c r="O3059" s="2"/>
      <c r="U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</row>
    <row r="3060" spans="8:8" s="4" ht="14.25" customFormat="1">
      <c r="A3060" s="1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M3060" s="37"/>
      <c r="O3060" s="2"/>
      <c r="U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</row>
    <row r="3061" spans="8:8" s="4" ht="14.25" customFormat="1">
      <c r="A3061" s="1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M3061" s="37"/>
      <c r="O3061" s="2"/>
      <c r="U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</row>
    <row r="3062" spans="8:8" s="4" ht="14.25" customFormat="1">
      <c r="A3062" s="1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M3062" s="37"/>
      <c r="O3062" s="2"/>
      <c r="U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</row>
    <row r="3063" spans="8:8" s="4" ht="14.25" customFormat="1">
      <c r="A3063" s="1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M3063" s="37"/>
      <c r="O3063" s="2"/>
      <c r="U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</row>
    <row r="3064" spans="8:8" s="4" ht="14.25" customFormat="1">
      <c r="A3064" s="1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M3064" s="37"/>
      <c r="O3064" s="2"/>
      <c r="U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</row>
    <row r="3065" spans="8:8" s="4" ht="14.25" customFormat="1">
      <c r="A3065" s="1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M3065" s="37"/>
      <c r="O3065" s="2"/>
      <c r="U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</row>
    <row r="3066" spans="8:8" s="4" ht="14.25" customFormat="1">
      <c r="A3066" s="1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M3066" s="37"/>
      <c r="O3066" s="2"/>
      <c r="U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</row>
    <row r="3067" spans="8:8" s="4" ht="14.25" customFormat="1">
      <c r="A3067" s="1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M3067" s="37"/>
      <c r="O3067" s="2"/>
      <c r="U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</row>
    <row r="3068" spans="8:8" s="4" ht="14.25" customFormat="1">
      <c r="A3068" s="1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M3068" s="37"/>
      <c r="O3068" s="2"/>
      <c r="U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</row>
    <row r="3069" spans="8:8" s="4" ht="14.25" customFormat="1">
      <c r="A3069" s="1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M3069" s="37"/>
      <c r="O3069" s="2"/>
      <c r="U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</row>
    <row r="3070" spans="8:8" s="4" ht="14.25" customFormat="1">
      <c r="A3070" s="1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M3070" s="37"/>
      <c r="O3070" s="2"/>
      <c r="U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</row>
    <row r="3071" spans="8:8" s="4" ht="14.25" customFormat="1">
      <c r="A3071" s="1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M3071" s="37"/>
      <c r="O3071" s="2"/>
      <c r="U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</row>
    <row r="3072" spans="8:8" s="4" ht="14.25" customFormat="1">
      <c r="A3072" s="1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M3072" s="37"/>
      <c r="O3072" s="2"/>
      <c r="U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</row>
    <row r="3073" spans="8:8" s="4" ht="14.25" customFormat="1">
      <c r="A3073" s="1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M3073" s="37"/>
      <c r="O3073" s="2"/>
      <c r="U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</row>
    <row r="3074" spans="8:8" s="4" ht="14.25" customFormat="1">
      <c r="A3074" s="1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M3074" s="37"/>
      <c r="O3074" s="2"/>
      <c r="U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</row>
    <row r="3075" spans="8:8" s="4" ht="14.25" customFormat="1">
      <c r="A3075" s="1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M3075" s="37"/>
      <c r="O3075" s="2"/>
      <c r="U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</row>
    <row r="3076" spans="8:8" s="4" ht="14.25" customFormat="1">
      <c r="A3076" s="1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M3076" s="37"/>
      <c r="O3076" s="2"/>
      <c r="U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</row>
    <row r="3077" spans="8:8" s="4" ht="14.25" customFormat="1">
      <c r="A3077" s="1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M3077" s="37"/>
      <c r="O3077" s="2"/>
      <c r="U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</row>
    <row r="3078" spans="8:8" s="4" ht="14.25" customFormat="1">
      <c r="A3078" s="1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M3078" s="37"/>
      <c r="O3078" s="2"/>
      <c r="U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</row>
    <row r="3079" spans="8:8" s="4" ht="14.25" customFormat="1">
      <c r="A3079" s="1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M3079" s="37"/>
      <c r="O3079" s="2"/>
      <c r="U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</row>
    <row r="3080" spans="8:8" s="4" ht="14.25" customFormat="1">
      <c r="A3080" s="1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M3080" s="37"/>
      <c r="O3080" s="2"/>
      <c r="U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</row>
    <row r="3081" spans="8:8" s="4" ht="14.25" customFormat="1">
      <c r="A3081" s="1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M3081" s="37"/>
      <c r="O3081" s="2"/>
      <c r="U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</row>
    <row r="3082" spans="8:8" s="4" ht="14.25" customFormat="1">
      <c r="A3082" s="1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M3082" s="37"/>
      <c r="O3082" s="2"/>
      <c r="U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</row>
    <row r="3083" spans="8:8" s="4" ht="14.25" customFormat="1">
      <c r="A3083" s="1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M3083" s="37"/>
      <c r="O3083" s="2"/>
      <c r="U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</row>
    <row r="3084" spans="8:8" s="4" ht="14.25" customFormat="1">
      <c r="A3084" s="1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M3084" s="37"/>
      <c r="O3084" s="2"/>
      <c r="U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</row>
    <row r="3085" spans="8:8" s="4" ht="14.25" customFormat="1">
      <c r="A3085" s="1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M3085" s="37"/>
      <c r="O3085" s="2"/>
      <c r="U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</row>
    <row r="3086" spans="8:8" s="4" ht="14.25" customFormat="1">
      <c r="A3086" s="1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M3086" s="37"/>
      <c r="O3086" s="2"/>
      <c r="U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</row>
    <row r="3087" spans="8:8" s="4" ht="14.25" customFormat="1">
      <c r="A3087" s="1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M3087" s="37"/>
      <c r="O3087" s="2"/>
      <c r="U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</row>
    <row r="3088" spans="8:8" s="4" ht="14.25" customFormat="1">
      <c r="A3088" s="1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M3088" s="37"/>
      <c r="O3088" s="2"/>
      <c r="U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</row>
    <row r="3089" spans="8:8" s="4" ht="14.25" customFormat="1">
      <c r="A3089" s="1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M3089" s="37"/>
      <c r="O3089" s="2"/>
      <c r="U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</row>
    <row r="3090" spans="8:8" s="4" ht="14.25" customFormat="1">
      <c r="A3090" s="1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M3090" s="37"/>
      <c r="O3090" s="2"/>
      <c r="U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</row>
    <row r="3091" spans="8:8" s="4" ht="14.25" customFormat="1">
      <c r="A3091" s="1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M3091" s="37"/>
      <c r="O3091" s="2"/>
      <c r="U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</row>
    <row r="3092" spans="8:8" s="4" ht="14.25" customFormat="1">
      <c r="A3092" s="1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M3092" s="37"/>
      <c r="O3092" s="2"/>
      <c r="U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</row>
    <row r="3093" spans="8:8" s="4" ht="14.25" customFormat="1">
      <c r="A3093" s="1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M3093" s="37"/>
      <c r="O3093" s="2"/>
      <c r="U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</row>
    <row r="3094" spans="8:8" s="4" ht="14.25" customFormat="1">
      <c r="A3094" s="1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M3094" s="37"/>
      <c r="O3094" s="2"/>
      <c r="U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</row>
    <row r="3095" spans="8:8" s="4" ht="14.25" customFormat="1">
      <c r="A3095" s="1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M3095" s="37"/>
      <c r="O3095" s="2"/>
      <c r="U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</row>
    <row r="3096" spans="8:8" s="4" ht="14.25" customFormat="1">
      <c r="A3096" s="1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M3096" s="37"/>
      <c r="O3096" s="2"/>
      <c r="U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</row>
    <row r="3097" spans="8:8" s="4" ht="14.25" customFormat="1">
      <c r="A3097" s="1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M3097" s="37"/>
      <c r="O3097" s="2"/>
      <c r="U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</row>
    <row r="3098" spans="8:8" s="4" ht="14.25" customFormat="1">
      <c r="A3098" s="1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M3098" s="37"/>
      <c r="O3098" s="2"/>
      <c r="U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</row>
    <row r="3099" spans="8:8" s="4" ht="14.25" customFormat="1">
      <c r="A3099" s="1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M3099" s="37"/>
      <c r="O3099" s="2"/>
      <c r="U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</row>
    <row r="3100" spans="8:8" s="4" ht="14.25" customFormat="1">
      <c r="A3100" s="1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M3100" s="37"/>
      <c r="O3100" s="2"/>
      <c r="U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</row>
    <row r="3101" spans="8:8" s="4" ht="14.25" customFormat="1">
      <c r="A3101" s="1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M3101" s="37"/>
      <c r="O3101" s="2"/>
      <c r="U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</row>
    <row r="3102" spans="8:8" s="4" ht="14.25" customFormat="1">
      <c r="A3102" s="1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M3102" s="37"/>
      <c r="O3102" s="2"/>
      <c r="U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</row>
    <row r="3103" spans="8:8" s="4" ht="14.25" customFormat="1">
      <c r="A3103" s="1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M3103" s="37"/>
      <c r="O3103" s="2"/>
      <c r="U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</row>
    <row r="3104" spans="8:8" s="4" ht="14.25" customFormat="1">
      <c r="A3104" s="1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M3104" s="37"/>
      <c r="O3104" s="2"/>
      <c r="U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</row>
    <row r="3105" spans="8:8" s="4" ht="14.25" customFormat="1">
      <c r="A3105" s="1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M3105" s="37"/>
      <c r="O3105" s="2"/>
      <c r="U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</row>
    <row r="3106" spans="8:8" s="4" ht="14.25" customFormat="1">
      <c r="A3106" s="1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M3106" s="37"/>
      <c r="O3106" s="2"/>
      <c r="U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</row>
    <row r="3107" spans="8:8" s="4" ht="14.25" customFormat="1">
      <c r="A3107" s="1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M3107" s="37"/>
      <c r="O3107" s="2"/>
      <c r="U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</row>
    <row r="3108" spans="8:8" s="4" ht="14.25" customFormat="1">
      <c r="A3108" s="1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M3108" s="37"/>
      <c r="O3108" s="2"/>
      <c r="U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</row>
    <row r="3109" spans="8:8" s="4" ht="14.25" customFormat="1">
      <c r="A3109" s="1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M3109" s="37"/>
      <c r="O3109" s="2"/>
      <c r="U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</row>
    <row r="3110" spans="8:8" s="4" ht="14.25" customFormat="1">
      <c r="A3110" s="1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M3110" s="37"/>
      <c r="O3110" s="2"/>
      <c r="U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</row>
    <row r="3111" spans="8:8" s="4" ht="14.25" customFormat="1">
      <c r="A3111" s="1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M3111" s="37"/>
      <c r="O3111" s="2"/>
      <c r="U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</row>
    <row r="3112" spans="8:8" s="4" ht="14.25" customFormat="1">
      <c r="A3112" s="1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M3112" s="37"/>
      <c r="O3112" s="2"/>
      <c r="U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</row>
    <row r="3113" spans="8:8" s="4" ht="14.25" customFormat="1">
      <c r="A3113" s="1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M3113" s="37"/>
      <c r="O3113" s="2"/>
      <c r="U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</row>
    <row r="3114" spans="8:8" s="4" ht="14.25" customFormat="1">
      <c r="A3114" s="1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M3114" s="37"/>
      <c r="O3114" s="2"/>
      <c r="U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</row>
    <row r="3115" spans="8:8" s="4" ht="14.25" customFormat="1">
      <c r="A3115" s="1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M3115" s="37"/>
      <c r="O3115" s="2"/>
      <c r="U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</row>
    <row r="3116" spans="8:8" s="4" ht="14.25" customFormat="1">
      <c r="A3116" s="1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M3116" s="37"/>
      <c r="O3116" s="2"/>
      <c r="U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</row>
    <row r="3117" spans="8:8" s="4" ht="14.25" customFormat="1">
      <c r="A3117" s="1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M3117" s="37"/>
      <c r="O3117" s="2"/>
      <c r="U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</row>
    <row r="3118" spans="8:8" s="4" ht="14.25" customFormat="1">
      <c r="A3118" s="1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M3118" s="37"/>
      <c r="O3118" s="2"/>
      <c r="U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</row>
    <row r="3119" spans="8:8" s="4" ht="14.25" customFormat="1">
      <c r="A3119" s="1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M3119" s="37"/>
      <c r="O3119" s="2"/>
      <c r="U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</row>
    <row r="3120" spans="8:8" s="4" ht="14.25" customFormat="1">
      <c r="A3120" s="1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M3120" s="37"/>
      <c r="O3120" s="2"/>
      <c r="U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</row>
    <row r="3121" spans="8:8" s="4" ht="14.25" customFormat="1">
      <c r="A3121" s="1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M3121" s="37"/>
      <c r="O3121" s="2"/>
      <c r="U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</row>
    <row r="3122" spans="8:8" s="4" ht="14.25" customFormat="1">
      <c r="A3122" s="1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M3122" s="37"/>
      <c r="O3122" s="2"/>
      <c r="U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</row>
    <row r="3123" spans="8:8" s="4" ht="14.25" customFormat="1">
      <c r="A3123" s="1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M3123" s="37"/>
      <c r="O3123" s="2"/>
      <c r="U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</row>
    <row r="3124" spans="8:8" s="4" ht="14.25" customFormat="1">
      <c r="A3124" s="1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M3124" s="37"/>
      <c r="O3124" s="2"/>
      <c r="U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</row>
    <row r="3125" spans="8:8" s="4" ht="14.25" customFormat="1">
      <c r="A3125" s="1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M3125" s="37"/>
      <c r="O3125" s="2"/>
      <c r="U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</row>
    <row r="3126" spans="8:8" s="4" ht="14.25" customFormat="1">
      <c r="A3126" s="1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M3126" s="37"/>
      <c r="O3126" s="2"/>
      <c r="U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</row>
    <row r="3127" spans="8:8" s="4" ht="14.25" customFormat="1">
      <c r="A3127" s="1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M3127" s="37"/>
      <c r="O3127" s="2"/>
      <c r="U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</row>
    <row r="3128" spans="8:8" s="4" ht="14.25" customFormat="1">
      <c r="A3128" s="1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M3128" s="37"/>
      <c r="O3128" s="2"/>
      <c r="U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</row>
    <row r="3129" spans="8:8" s="4" ht="14.25" customFormat="1">
      <c r="A3129" s="1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M3129" s="37"/>
      <c r="O3129" s="2"/>
      <c r="U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</row>
    <row r="3130" spans="8:8" s="4" ht="14.25" customFormat="1">
      <c r="A3130" s="1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M3130" s="37"/>
      <c r="O3130" s="2"/>
      <c r="U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</row>
    <row r="3131" spans="8:8" s="4" ht="14.25" customFormat="1">
      <c r="A3131" s="1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M3131" s="37"/>
      <c r="O3131" s="2"/>
      <c r="U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</row>
    <row r="3132" spans="8:8" s="4" ht="14.25" customFormat="1">
      <c r="A3132" s="1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M3132" s="37"/>
      <c r="O3132" s="2"/>
      <c r="U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</row>
    <row r="3133" spans="8:8" s="4" ht="14.25" customFormat="1">
      <c r="A3133" s="1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M3133" s="37"/>
      <c r="O3133" s="2"/>
      <c r="U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</row>
    <row r="3134" spans="8:8" s="4" ht="14.25" customFormat="1">
      <c r="A3134" s="1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M3134" s="37"/>
      <c r="O3134" s="2"/>
      <c r="U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</row>
    <row r="3135" spans="8:8" s="4" ht="14.25" customFormat="1">
      <c r="A3135" s="1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M3135" s="37"/>
      <c r="O3135" s="2"/>
      <c r="U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</row>
    <row r="3136" spans="8:8" s="4" ht="14.25" customFormat="1">
      <c r="A3136" s="1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M3136" s="37"/>
      <c r="O3136" s="2"/>
      <c r="U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</row>
    <row r="3137" spans="8:8" s="4" ht="14.25" customFormat="1">
      <c r="A3137" s="1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M3137" s="37"/>
      <c r="O3137" s="2"/>
      <c r="U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</row>
    <row r="3138" spans="8:8" s="4" ht="14.25" customFormat="1">
      <c r="A3138" s="1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M3138" s="37"/>
      <c r="O3138" s="2"/>
      <c r="U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</row>
    <row r="3139" spans="8:8" s="4" ht="14.25" customFormat="1">
      <c r="A3139" s="1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M3139" s="37"/>
      <c r="O3139" s="2"/>
      <c r="U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</row>
    <row r="3140" spans="8:8" s="4" ht="14.25" customFormat="1">
      <c r="A3140" s="1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M3140" s="37"/>
      <c r="O3140" s="2"/>
      <c r="U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</row>
    <row r="3141" spans="8:8" s="4" ht="14.25" customFormat="1">
      <c r="A3141" s="1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M3141" s="37"/>
      <c r="O3141" s="2"/>
      <c r="U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</row>
    <row r="3142" spans="8:8" s="4" ht="14.25" customFormat="1">
      <c r="A3142" s="1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M3142" s="37"/>
      <c r="O3142" s="2"/>
      <c r="U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  <c r="AR3142" s="2"/>
      <c r="AS3142" s="2"/>
      <c r="AT3142" s="2"/>
    </row>
    <row r="3143" spans="8:8" s="4" ht="14.25" customFormat="1">
      <c r="A3143" s="1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M3143" s="37"/>
      <c r="O3143" s="2"/>
      <c r="U3143" s="2"/>
      <c r="Z3143" s="2"/>
      <c r="AA3143" s="2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  <c r="AR3143" s="2"/>
      <c r="AS3143" s="2"/>
      <c r="AT3143" s="2"/>
    </row>
    <row r="3144" spans="8:8" s="4" ht="14.25" customFormat="1">
      <c r="A3144" s="1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M3144" s="37"/>
      <c r="O3144" s="2"/>
      <c r="U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  <c r="AR3144" s="2"/>
      <c r="AS3144" s="2"/>
      <c r="AT3144" s="2"/>
    </row>
    <row r="3145" spans="8:8" s="4" ht="14.25" customFormat="1">
      <c r="A3145" s="1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M3145" s="37"/>
      <c r="O3145" s="2"/>
      <c r="U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</row>
    <row r="3146" spans="8:8" s="4" ht="14.25" customFormat="1">
      <c r="A3146" s="1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M3146" s="37"/>
      <c r="O3146" s="2"/>
      <c r="U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  <c r="AR3146" s="2"/>
      <c r="AS3146" s="2"/>
      <c r="AT3146" s="2"/>
    </row>
    <row r="3147" spans="8:8" s="4" ht="14.25" customFormat="1">
      <c r="A3147" s="1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M3147" s="37"/>
      <c r="O3147" s="2"/>
      <c r="U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  <c r="AR3147" s="2"/>
      <c r="AS3147" s="2"/>
      <c r="AT3147" s="2"/>
    </row>
    <row r="3148" spans="8:8" s="4" ht="14.25" customFormat="1">
      <c r="A3148" s="1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M3148" s="37"/>
      <c r="O3148" s="2"/>
      <c r="U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  <c r="AR3148" s="2"/>
      <c r="AS3148" s="2"/>
      <c r="AT3148" s="2"/>
    </row>
    <row r="3149" spans="8:8" s="4" ht="14.25" customFormat="1">
      <c r="A3149" s="1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M3149" s="37"/>
      <c r="O3149" s="2"/>
      <c r="U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  <c r="AR3149" s="2"/>
      <c r="AS3149" s="2"/>
      <c r="AT3149" s="2"/>
    </row>
    <row r="3150" spans="8:8" s="4" ht="14.25" customFormat="1">
      <c r="A3150" s="1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M3150" s="37"/>
      <c r="O3150" s="2"/>
      <c r="U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  <c r="AR3150" s="2"/>
      <c r="AS3150" s="2"/>
      <c r="AT3150" s="2"/>
    </row>
    <row r="3151" spans="8:8" s="4" ht="14.25" customFormat="1">
      <c r="A3151" s="1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M3151" s="37"/>
      <c r="O3151" s="2"/>
      <c r="U3151" s="2"/>
      <c r="Z3151" s="2"/>
      <c r="AA3151" s="2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  <c r="AQ3151" s="2"/>
      <c r="AR3151" s="2"/>
      <c r="AS3151" s="2"/>
      <c r="AT3151" s="2"/>
    </row>
    <row r="3152" spans="8:8" s="4" ht="14.25" customFormat="1">
      <c r="A3152" s="1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M3152" s="37"/>
      <c r="O3152" s="2"/>
      <c r="U3152" s="2"/>
      <c r="Z3152" s="2"/>
      <c r="AA3152" s="2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  <c r="AQ3152" s="2"/>
      <c r="AR3152" s="2"/>
      <c r="AS3152" s="2"/>
      <c r="AT3152" s="2"/>
    </row>
    <row r="3153" spans="8:8" s="4" ht="14.25" customFormat="1">
      <c r="A3153" s="1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M3153" s="37"/>
      <c r="O3153" s="2"/>
      <c r="U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  <c r="AR3153" s="2"/>
      <c r="AS3153" s="2"/>
      <c r="AT3153" s="2"/>
    </row>
    <row r="3154" spans="8:8" s="4" ht="14.25" customFormat="1">
      <c r="A3154" s="1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M3154" s="37"/>
      <c r="O3154" s="2"/>
      <c r="U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  <c r="AR3154" s="2"/>
      <c r="AS3154" s="2"/>
      <c r="AT3154" s="2"/>
    </row>
    <row r="3155" spans="8:8" s="4" ht="14.25" customFormat="1">
      <c r="A3155" s="1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M3155" s="37"/>
      <c r="O3155" s="2"/>
      <c r="U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  <c r="AR3155" s="2"/>
      <c r="AS3155" s="2"/>
      <c r="AT3155" s="2"/>
    </row>
    <row r="3156" spans="8:8" s="4" ht="14.25" customFormat="1">
      <c r="A3156" s="1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M3156" s="37"/>
      <c r="O3156" s="2"/>
      <c r="U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  <c r="AR3156" s="2"/>
      <c r="AS3156" s="2"/>
      <c r="AT3156" s="2"/>
    </row>
    <row r="3157" spans="8:8" s="4" ht="14.25" customFormat="1">
      <c r="A3157" s="1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M3157" s="37"/>
      <c r="O3157" s="2"/>
      <c r="U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  <c r="AR3157" s="2"/>
      <c r="AS3157" s="2"/>
      <c r="AT3157" s="2"/>
    </row>
    <row r="3158" spans="8:8" s="4" ht="14.25" customFormat="1">
      <c r="A3158" s="1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M3158" s="37"/>
      <c r="O3158" s="2"/>
      <c r="U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  <c r="AR3158" s="2"/>
      <c r="AS3158" s="2"/>
      <c r="AT3158" s="2"/>
    </row>
    <row r="3159" spans="8:8" s="4" ht="14.25" customFormat="1">
      <c r="A3159" s="1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M3159" s="37"/>
      <c r="O3159" s="2"/>
      <c r="U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  <c r="AR3159" s="2"/>
      <c r="AS3159" s="2"/>
      <c r="AT3159" s="2"/>
    </row>
    <row r="3160" spans="8:8" s="4" ht="14.25" customFormat="1">
      <c r="A3160" s="1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M3160" s="37"/>
      <c r="O3160" s="2"/>
      <c r="U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  <c r="AR3160" s="2"/>
      <c r="AS3160" s="2"/>
      <c r="AT3160" s="2"/>
    </row>
    <row r="3161" spans="8:8" s="4" ht="14.25" customFormat="1">
      <c r="A3161" s="1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M3161" s="37"/>
      <c r="O3161" s="2"/>
      <c r="U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  <c r="AR3161" s="2"/>
      <c r="AS3161" s="2"/>
      <c r="AT3161" s="2"/>
    </row>
    <row r="3162" spans="8:8" s="4" ht="14.25" customFormat="1">
      <c r="A3162" s="1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M3162" s="37"/>
      <c r="O3162" s="2"/>
      <c r="U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  <c r="AR3162" s="2"/>
      <c r="AS3162" s="2"/>
      <c r="AT3162" s="2"/>
    </row>
    <row r="3163" spans="8:8" s="4" ht="14.25" customFormat="1">
      <c r="A3163" s="1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M3163" s="37"/>
      <c r="O3163" s="2"/>
      <c r="U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  <c r="AR3163" s="2"/>
      <c r="AS3163" s="2"/>
      <c r="AT3163" s="2"/>
    </row>
    <row r="3164" spans="8:8" s="4" ht="14.25" customFormat="1">
      <c r="A3164" s="1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M3164" s="37"/>
      <c r="O3164" s="2"/>
      <c r="U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  <c r="AR3164" s="2"/>
      <c r="AS3164" s="2"/>
      <c r="AT3164" s="2"/>
    </row>
    <row r="3165" spans="8:8" s="4" ht="14.25" customFormat="1">
      <c r="A3165" s="1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M3165" s="37"/>
      <c r="O3165" s="2"/>
      <c r="U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  <c r="AR3165" s="2"/>
      <c r="AS3165" s="2"/>
      <c r="AT3165" s="2"/>
    </row>
    <row r="3166" spans="8:8" s="4" ht="14.25" customFormat="1">
      <c r="A3166" s="1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M3166" s="37"/>
      <c r="O3166" s="2"/>
      <c r="U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  <c r="AR3166" s="2"/>
      <c r="AS3166" s="2"/>
      <c r="AT3166" s="2"/>
    </row>
    <row r="3167" spans="8:8" s="4" ht="14.25" customFormat="1">
      <c r="A3167" s="1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M3167" s="37"/>
      <c r="O3167" s="2"/>
      <c r="U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  <c r="AR3167" s="2"/>
      <c r="AS3167" s="2"/>
      <c r="AT3167" s="2"/>
    </row>
    <row r="3168" spans="8:8" s="4" ht="14.25" customFormat="1">
      <c r="A3168" s="1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M3168" s="37"/>
      <c r="O3168" s="2"/>
      <c r="U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  <c r="AR3168" s="2"/>
      <c r="AS3168" s="2"/>
      <c r="AT3168" s="2"/>
    </row>
    <row r="3169" spans="8:8" s="4" ht="14.25" customFormat="1">
      <c r="A3169" s="1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M3169" s="37"/>
      <c r="O3169" s="2"/>
      <c r="U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  <c r="AR3169" s="2"/>
      <c r="AS3169" s="2"/>
      <c r="AT3169" s="2"/>
    </row>
    <row r="3170" spans="8:8" s="4" ht="14.25" customFormat="1">
      <c r="A3170" s="1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M3170" s="37"/>
      <c r="O3170" s="2"/>
      <c r="U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  <c r="AR3170" s="2"/>
      <c r="AS3170" s="2"/>
      <c r="AT3170" s="2"/>
    </row>
    <row r="3171" spans="8:8" s="4" ht="14.25" customFormat="1">
      <c r="A3171" s="1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M3171" s="37"/>
      <c r="O3171" s="2"/>
      <c r="U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  <c r="AR3171" s="2"/>
      <c r="AS3171" s="2"/>
      <c r="AT3171" s="2"/>
    </row>
    <row r="3172" spans="8:8" s="4" ht="14.25" customFormat="1">
      <c r="A3172" s="1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M3172" s="37"/>
      <c r="O3172" s="2"/>
      <c r="U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  <c r="AR3172" s="2"/>
      <c r="AS3172" s="2"/>
      <c r="AT3172" s="2"/>
    </row>
    <row r="3173" spans="8:8" s="4" ht="14.25" customFormat="1">
      <c r="A3173" s="1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M3173" s="37"/>
      <c r="O3173" s="2"/>
      <c r="U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  <c r="AR3173" s="2"/>
      <c r="AS3173" s="2"/>
      <c r="AT3173" s="2"/>
    </row>
    <row r="3174" spans="8:8" s="4" ht="14.25" customFormat="1">
      <c r="A3174" s="1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M3174" s="37"/>
      <c r="O3174" s="2"/>
      <c r="U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  <c r="AR3174" s="2"/>
      <c r="AS3174" s="2"/>
      <c r="AT3174" s="2"/>
    </row>
    <row r="3175" spans="8:8" s="4" ht="14.25" customFormat="1">
      <c r="A3175" s="1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M3175" s="37"/>
      <c r="O3175" s="2"/>
      <c r="U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  <c r="AR3175" s="2"/>
      <c r="AS3175" s="2"/>
      <c r="AT3175" s="2"/>
    </row>
    <row r="3176" spans="8:8" s="4" ht="14.25" customFormat="1">
      <c r="A3176" s="1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M3176" s="37"/>
      <c r="O3176" s="2"/>
      <c r="U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  <c r="AR3176" s="2"/>
      <c r="AS3176" s="2"/>
      <c r="AT3176" s="2"/>
    </row>
    <row r="3177" spans="8:8" s="4" ht="14.25" customFormat="1">
      <c r="A3177" s="1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M3177" s="37"/>
      <c r="O3177" s="2"/>
      <c r="U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  <c r="AR3177" s="2"/>
      <c r="AS3177" s="2"/>
      <c r="AT3177" s="2"/>
    </row>
    <row r="3178" spans="8:8" s="4" ht="14.25" customFormat="1">
      <c r="A3178" s="1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M3178" s="37"/>
      <c r="O3178" s="2"/>
      <c r="U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  <c r="AR3178" s="2"/>
      <c r="AS3178" s="2"/>
      <c r="AT3178" s="2"/>
    </row>
    <row r="3179" spans="8:8" s="4" ht="14.25" customFormat="1">
      <c r="A3179" s="1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M3179" s="37"/>
      <c r="O3179" s="2"/>
      <c r="U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  <c r="AR3179" s="2"/>
      <c r="AS3179" s="2"/>
      <c r="AT3179" s="2"/>
    </row>
    <row r="3180" spans="8:8" s="4" ht="14.25" customFormat="1">
      <c r="A3180" s="1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M3180" s="37"/>
      <c r="O3180" s="2"/>
      <c r="U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  <c r="AR3180" s="2"/>
      <c r="AS3180" s="2"/>
      <c r="AT3180" s="2"/>
    </row>
    <row r="3181" spans="8:8" s="4" ht="14.25" customFormat="1">
      <c r="A3181" s="1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M3181" s="37"/>
      <c r="O3181" s="2"/>
      <c r="U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  <c r="AR3181" s="2"/>
      <c r="AS3181" s="2"/>
      <c r="AT3181" s="2"/>
    </row>
    <row r="3182" spans="8:8" s="4" ht="14.25" customFormat="1">
      <c r="A3182" s="1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M3182" s="37"/>
      <c r="O3182" s="2"/>
      <c r="U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  <c r="AR3182" s="2"/>
      <c r="AS3182" s="2"/>
      <c r="AT3182" s="2"/>
    </row>
    <row r="3183" spans="8:8" s="4" ht="14.25" customFormat="1">
      <c r="A3183" s="1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M3183" s="37"/>
      <c r="O3183" s="2"/>
      <c r="U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  <c r="AR3183" s="2"/>
      <c r="AS3183" s="2"/>
      <c r="AT3183" s="2"/>
    </row>
    <row r="3184" spans="8:8" s="4" ht="14.25" customFormat="1">
      <c r="A3184" s="1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M3184" s="37"/>
      <c r="O3184" s="2"/>
      <c r="U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  <c r="AR3184" s="2"/>
      <c r="AS3184" s="2"/>
      <c r="AT3184" s="2"/>
    </row>
    <row r="3185" spans="8:8" s="4" ht="14.25" customFormat="1">
      <c r="A3185" s="1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M3185" s="37"/>
      <c r="O3185" s="2"/>
      <c r="U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</row>
    <row r="3186" spans="8:8" s="4" ht="14.25" customFormat="1">
      <c r="A3186" s="1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M3186" s="37"/>
      <c r="O3186" s="2"/>
      <c r="U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  <c r="AR3186" s="2"/>
      <c r="AS3186" s="2"/>
      <c r="AT3186" s="2"/>
    </row>
    <row r="3187" spans="8:8" s="4" ht="14.25" customFormat="1">
      <c r="A3187" s="1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M3187" s="37"/>
      <c r="O3187" s="2"/>
      <c r="U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  <c r="AR3187" s="2"/>
      <c r="AS3187" s="2"/>
      <c r="AT3187" s="2"/>
    </row>
    <row r="3188" spans="8:8" s="4" ht="14.25" customFormat="1">
      <c r="A3188" s="1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M3188" s="37"/>
      <c r="O3188" s="2"/>
      <c r="U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  <c r="AR3188" s="2"/>
      <c r="AS3188" s="2"/>
      <c r="AT3188" s="2"/>
    </row>
    <row r="3189" spans="8:8" s="4" ht="14.25" customFormat="1">
      <c r="A3189" s="1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M3189" s="37"/>
      <c r="O3189" s="2"/>
      <c r="U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  <c r="AR3189" s="2"/>
      <c r="AS3189" s="2"/>
      <c r="AT3189" s="2"/>
    </row>
    <row r="3190" spans="8:8" s="4" ht="14.25" customFormat="1">
      <c r="A3190" s="1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M3190" s="37"/>
      <c r="O3190" s="2"/>
      <c r="U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  <c r="AR3190" s="2"/>
      <c r="AS3190" s="2"/>
      <c r="AT3190" s="2"/>
    </row>
    <row r="3191" spans="8:8" s="4" ht="14.25" customFormat="1">
      <c r="A3191" s="1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M3191" s="37"/>
      <c r="O3191" s="2"/>
      <c r="U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  <c r="AR3191" s="2"/>
      <c r="AS3191" s="2"/>
      <c r="AT3191" s="2"/>
    </row>
    <row r="3192" spans="8:8" s="4" ht="14.25" customFormat="1">
      <c r="A3192" s="1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M3192" s="37"/>
      <c r="O3192" s="2"/>
      <c r="U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  <c r="AR3192" s="2"/>
      <c r="AS3192" s="2"/>
      <c r="AT3192" s="2"/>
    </row>
    <row r="3193" spans="8:8" s="4" ht="14.25" customFormat="1">
      <c r="A3193" s="1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M3193" s="37"/>
      <c r="O3193" s="2"/>
      <c r="U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  <c r="AR3193" s="2"/>
      <c r="AS3193" s="2"/>
      <c r="AT3193" s="2"/>
    </row>
    <row r="3194" spans="8:8" s="4" ht="14.25" customFormat="1">
      <c r="A3194" s="1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M3194" s="37"/>
      <c r="O3194" s="2"/>
      <c r="U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  <c r="AR3194" s="2"/>
      <c r="AS3194" s="2"/>
      <c r="AT3194" s="2"/>
    </row>
    <row r="3195" spans="8:8" s="4" ht="14.25" customFormat="1">
      <c r="A3195" s="1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M3195" s="37"/>
      <c r="O3195" s="2"/>
      <c r="U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  <c r="AR3195" s="2"/>
      <c r="AS3195" s="2"/>
      <c r="AT3195" s="2"/>
    </row>
    <row r="3196" spans="8:8" s="4" ht="14.25" customFormat="1">
      <c r="A3196" s="1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M3196" s="37"/>
      <c r="O3196" s="2"/>
      <c r="U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  <c r="AR3196" s="2"/>
      <c r="AS3196" s="2"/>
      <c r="AT3196" s="2"/>
    </row>
    <row r="3197" spans="8:8" s="4" ht="14.25" customFormat="1">
      <c r="A3197" s="1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M3197" s="37"/>
      <c r="O3197" s="2"/>
      <c r="U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  <c r="AR3197" s="2"/>
      <c r="AS3197" s="2"/>
      <c r="AT3197" s="2"/>
    </row>
    <row r="3198" spans="8:8" s="4" ht="14.25" customFormat="1">
      <c r="A3198" s="1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M3198" s="37"/>
      <c r="O3198" s="2"/>
      <c r="U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  <c r="AR3198" s="2"/>
      <c r="AS3198" s="2"/>
      <c r="AT3198" s="2"/>
    </row>
    <row r="3199" spans="8:8" s="4" ht="14.25" customFormat="1">
      <c r="A3199" s="1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M3199" s="37"/>
      <c r="O3199" s="2"/>
      <c r="U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  <c r="AR3199" s="2"/>
      <c r="AS3199" s="2"/>
      <c r="AT3199" s="2"/>
    </row>
    <row r="3200" spans="8:8" s="4" ht="14.25" customFormat="1">
      <c r="A3200" s="1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M3200" s="37"/>
      <c r="O3200" s="2"/>
      <c r="U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  <c r="AR3200" s="2"/>
      <c r="AS3200" s="2"/>
      <c r="AT3200" s="2"/>
    </row>
    <row r="3201" spans="8:8" s="4" ht="14.25" customFormat="1">
      <c r="A3201" s="1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M3201" s="37"/>
      <c r="O3201" s="2"/>
      <c r="U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  <c r="AR3201" s="2"/>
      <c r="AS3201" s="2"/>
      <c r="AT3201" s="2"/>
    </row>
    <row r="3202" spans="8:8" s="4" ht="14.25" customFormat="1">
      <c r="A3202" s="1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M3202" s="37"/>
      <c r="O3202" s="2"/>
      <c r="U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  <c r="AR3202" s="2"/>
      <c r="AS3202" s="2"/>
      <c r="AT3202" s="2"/>
    </row>
    <row r="3203" spans="8:8" s="4" ht="14.25" customFormat="1">
      <c r="A3203" s="1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M3203" s="37"/>
      <c r="O3203" s="2"/>
      <c r="U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  <c r="AR3203" s="2"/>
      <c r="AS3203" s="2"/>
      <c r="AT3203" s="2"/>
    </row>
    <row r="3204" spans="8:8" s="4" ht="14.25" customFormat="1">
      <c r="A3204" s="1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M3204" s="37"/>
      <c r="O3204" s="2"/>
      <c r="U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  <c r="AR3204" s="2"/>
      <c r="AS3204" s="2"/>
      <c r="AT3204" s="2"/>
    </row>
    <row r="3205" spans="8:8" s="4" ht="14.25" customFormat="1">
      <c r="A3205" s="1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M3205" s="37"/>
      <c r="O3205" s="2"/>
      <c r="U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  <c r="AR3205" s="2"/>
      <c r="AS3205" s="2"/>
      <c r="AT3205" s="2"/>
    </row>
    <row r="3206" spans="8:8" s="4" ht="14.25" customFormat="1">
      <c r="A3206" s="1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M3206" s="37"/>
      <c r="O3206" s="2"/>
      <c r="U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  <c r="AR3206" s="2"/>
      <c r="AS3206" s="2"/>
      <c r="AT3206" s="2"/>
    </row>
    <row r="3207" spans="8:8" s="4" ht="14.25" customFormat="1">
      <c r="A3207" s="1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M3207" s="37"/>
      <c r="O3207" s="2"/>
      <c r="U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  <c r="AR3207" s="2"/>
      <c r="AS3207" s="2"/>
      <c r="AT3207" s="2"/>
    </row>
    <row r="3208" spans="8:8" s="4" ht="14.25" customFormat="1">
      <c r="A3208" s="1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M3208" s="37"/>
      <c r="O3208" s="2"/>
      <c r="U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  <c r="AR3208" s="2"/>
      <c r="AS3208" s="2"/>
      <c r="AT3208" s="2"/>
    </row>
    <row r="3209" spans="8:8" s="4" ht="14.25" customFormat="1">
      <c r="A3209" s="1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M3209" s="37"/>
      <c r="O3209" s="2"/>
      <c r="U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  <c r="AR3209" s="2"/>
      <c r="AS3209" s="2"/>
      <c r="AT3209" s="2"/>
    </row>
    <row r="3210" spans="8:8" s="4" ht="14.25" customFormat="1">
      <c r="A3210" s="1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M3210" s="37"/>
      <c r="O3210" s="2"/>
      <c r="U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  <c r="AR3210" s="2"/>
      <c r="AS3210" s="2"/>
      <c r="AT3210" s="2"/>
    </row>
    <row r="3211" spans="8:8" s="4" ht="14.25" customFormat="1">
      <c r="A3211" s="1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M3211" s="37"/>
      <c r="O3211" s="2"/>
      <c r="U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  <c r="AR3211" s="2"/>
      <c r="AS3211" s="2"/>
      <c r="AT3211" s="2"/>
    </row>
    <row r="3212" spans="8:8" s="4" ht="14.25" customFormat="1">
      <c r="A3212" s="1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M3212" s="37"/>
      <c r="O3212" s="2"/>
      <c r="U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  <c r="AR3212" s="2"/>
      <c r="AS3212" s="2"/>
      <c r="AT3212" s="2"/>
    </row>
    <row r="3213" spans="8:8" s="4" ht="14.25" customFormat="1">
      <c r="A3213" s="1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M3213" s="37"/>
      <c r="O3213" s="2"/>
      <c r="U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  <c r="AR3213" s="2"/>
      <c r="AS3213" s="2"/>
      <c r="AT3213" s="2"/>
    </row>
    <row r="3214" spans="8:8" s="4" ht="14.25" customFormat="1">
      <c r="A3214" s="1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M3214" s="37"/>
      <c r="O3214" s="2"/>
      <c r="U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  <c r="AR3214" s="2"/>
      <c r="AS3214" s="2"/>
      <c r="AT3214" s="2"/>
    </row>
    <row r="3215" spans="8:8" s="4" ht="14.25" customFormat="1">
      <c r="A3215" s="1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M3215" s="37"/>
      <c r="O3215" s="2"/>
      <c r="U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  <c r="AR3215" s="2"/>
      <c r="AS3215" s="2"/>
      <c r="AT3215" s="2"/>
    </row>
    <row r="3216" spans="8:8" s="4" ht="14.25" customFormat="1">
      <c r="A3216" s="1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M3216" s="37"/>
      <c r="O3216" s="2"/>
      <c r="U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  <c r="AR3216" s="2"/>
      <c r="AS3216" s="2"/>
      <c r="AT3216" s="2"/>
    </row>
    <row r="3217" spans="8:8" s="4" ht="14.25" customFormat="1">
      <c r="A3217" s="1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M3217" s="37"/>
      <c r="O3217" s="2"/>
      <c r="U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  <c r="AR3217" s="2"/>
      <c r="AS3217" s="2"/>
      <c r="AT3217" s="2"/>
    </row>
    <row r="3218" spans="8:8" s="4" ht="14.25" customFormat="1">
      <c r="A3218" s="1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M3218" s="37"/>
      <c r="O3218" s="2"/>
      <c r="U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  <c r="AR3218" s="2"/>
      <c r="AS3218" s="2"/>
      <c r="AT3218" s="2"/>
    </row>
    <row r="3219" spans="8:8" s="4" ht="14.25" customFormat="1">
      <c r="A3219" s="1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M3219" s="37"/>
      <c r="O3219" s="2"/>
      <c r="U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  <c r="AR3219" s="2"/>
      <c r="AS3219" s="2"/>
      <c r="AT3219" s="2"/>
    </row>
    <row r="3220" spans="8:8" s="4" ht="14.25" customFormat="1">
      <c r="A3220" s="1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M3220" s="37"/>
      <c r="O3220" s="2"/>
      <c r="U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</row>
    <row r="3221" spans="8:8" s="4" ht="14.25" customFormat="1">
      <c r="A3221" s="1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M3221" s="37"/>
      <c r="O3221" s="2"/>
      <c r="U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  <c r="AR3221" s="2"/>
      <c r="AS3221" s="2"/>
      <c r="AT3221" s="2"/>
    </row>
    <row r="3222" spans="8:8" s="4" ht="14.25" customFormat="1">
      <c r="A3222" s="1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M3222" s="37"/>
      <c r="O3222" s="2"/>
      <c r="U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  <c r="AR3222" s="2"/>
      <c r="AS3222" s="2"/>
      <c r="AT3222" s="2"/>
    </row>
    <row r="3223" spans="8:8" s="4" ht="14.25" customFormat="1">
      <c r="A3223" s="1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M3223" s="37"/>
      <c r="O3223" s="2"/>
      <c r="U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  <c r="AR3223" s="2"/>
      <c r="AS3223" s="2"/>
      <c r="AT3223" s="2"/>
    </row>
    <row r="3224" spans="8:8" s="4" ht="14.25" customFormat="1">
      <c r="A3224" s="1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M3224" s="37"/>
      <c r="O3224" s="2"/>
      <c r="U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  <c r="AR3224" s="2"/>
      <c r="AS3224" s="2"/>
      <c r="AT3224" s="2"/>
    </row>
    <row r="3225" spans="8:8" s="4" ht="14.25" customFormat="1">
      <c r="A3225" s="1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M3225" s="37"/>
      <c r="O3225" s="2"/>
      <c r="U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</row>
    <row r="3226" spans="8:8" s="4" ht="14.25" customFormat="1">
      <c r="A3226" s="1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M3226" s="37"/>
      <c r="O3226" s="2"/>
      <c r="U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  <c r="AR3226" s="2"/>
      <c r="AS3226" s="2"/>
      <c r="AT3226" s="2"/>
    </row>
    <row r="3227" spans="8:8" s="4" ht="14.25" customFormat="1">
      <c r="A3227" s="1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M3227" s="37"/>
      <c r="O3227" s="2"/>
      <c r="U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  <c r="AR3227" s="2"/>
      <c r="AS3227" s="2"/>
      <c r="AT3227" s="2"/>
    </row>
    <row r="3228" spans="8:8" s="4" ht="14.25" customFormat="1">
      <c r="A3228" s="1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M3228" s="37"/>
      <c r="O3228" s="2"/>
      <c r="U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  <c r="AR3228" s="2"/>
      <c r="AS3228" s="2"/>
      <c r="AT3228" s="2"/>
    </row>
    <row r="3229" spans="8:8" s="4" ht="14.25" customFormat="1">
      <c r="A3229" s="1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M3229" s="37"/>
      <c r="O3229" s="2"/>
      <c r="U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  <c r="AR3229" s="2"/>
      <c r="AS3229" s="2"/>
      <c r="AT3229" s="2"/>
    </row>
    <row r="3230" spans="8:8" s="4" ht="14.25" customFormat="1">
      <c r="A3230" s="1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M3230" s="37"/>
      <c r="O3230" s="2"/>
      <c r="U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  <c r="AR3230" s="2"/>
      <c r="AS3230" s="2"/>
      <c r="AT3230" s="2"/>
    </row>
    <row r="3231" spans="8:8" s="4" ht="14.25" customFormat="1">
      <c r="A3231" s="1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M3231" s="37"/>
      <c r="O3231" s="2"/>
      <c r="U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  <c r="AR3231" s="2"/>
      <c r="AS3231" s="2"/>
      <c r="AT3231" s="2"/>
    </row>
    <row r="3232" spans="8:8" s="4" ht="14.25" customFormat="1">
      <c r="A3232" s="1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M3232" s="37"/>
      <c r="O3232" s="2"/>
      <c r="U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  <c r="AR3232" s="2"/>
      <c r="AS3232" s="2"/>
      <c r="AT3232" s="2"/>
    </row>
    <row r="3233" spans="8:8" s="4" ht="14.25" customFormat="1">
      <c r="A3233" s="1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M3233" s="37"/>
      <c r="O3233" s="2"/>
      <c r="U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  <c r="AR3233" s="2"/>
      <c r="AS3233" s="2"/>
      <c r="AT3233" s="2"/>
    </row>
    <row r="3234" spans="8:8" s="4" ht="14.25" customFormat="1">
      <c r="A3234" s="1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M3234" s="37"/>
      <c r="O3234" s="2"/>
      <c r="U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  <c r="AR3234" s="2"/>
      <c r="AS3234" s="2"/>
      <c r="AT3234" s="2"/>
    </row>
    <row r="3235" spans="8:8" s="4" ht="14.25" customFormat="1">
      <c r="A3235" s="1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M3235" s="37"/>
      <c r="O3235" s="2"/>
      <c r="U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  <c r="AR3235" s="2"/>
      <c r="AS3235" s="2"/>
      <c r="AT3235" s="2"/>
    </row>
    <row r="3236" spans="8:8" s="4" ht="14.25" customFormat="1">
      <c r="A3236" s="1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M3236" s="37"/>
      <c r="O3236" s="2"/>
      <c r="U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  <c r="AR3236" s="2"/>
      <c r="AS3236" s="2"/>
      <c r="AT3236" s="2"/>
    </row>
    <row r="3237" spans="8:8" s="4" ht="14.25" customFormat="1">
      <c r="A3237" s="1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M3237" s="37"/>
      <c r="O3237" s="2"/>
      <c r="U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  <c r="AR3237" s="2"/>
      <c r="AS3237" s="2"/>
      <c r="AT3237" s="2"/>
    </row>
    <row r="3238" spans="8:8" s="4" ht="14.25" customFormat="1">
      <c r="A3238" s="1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M3238" s="37"/>
      <c r="O3238" s="2"/>
      <c r="U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  <c r="AR3238" s="2"/>
      <c r="AS3238" s="2"/>
      <c r="AT3238" s="2"/>
    </row>
    <row r="3239" spans="8:8" s="4" ht="14.25" customFormat="1">
      <c r="A3239" s="1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M3239" s="37"/>
      <c r="O3239" s="2"/>
      <c r="U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  <c r="AR3239" s="2"/>
      <c r="AS3239" s="2"/>
      <c r="AT3239" s="2"/>
    </row>
    <row r="3240" spans="8:8" s="4" ht="14.25" customFormat="1">
      <c r="A3240" s="1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M3240" s="37"/>
      <c r="O3240" s="2"/>
      <c r="U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  <c r="AR3240" s="2"/>
      <c r="AS3240" s="2"/>
      <c r="AT3240" s="2"/>
    </row>
    <row r="3241" spans="8:8" s="4" ht="14.25" customFormat="1">
      <c r="A3241" s="1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M3241" s="37"/>
      <c r="O3241" s="2"/>
      <c r="U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  <c r="AR3241" s="2"/>
      <c r="AS3241" s="2"/>
      <c r="AT3241" s="2"/>
    </row>
    <row r="3242" spans="8:8" s="4" ht="14.25" customFormat="1">
      <c r="A3242" s="1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M3242" s="37"/>
      <c r="O3242" s="2"/>
      <c r="U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  <c r="AR3242" s="2"/>
      <c r="AS3242" s="2"/>
      <c r="AT3242" s="2"/>
    </row>
    <row r="3243" spans="8:8" s="4" ht="14.25" customFormat="1">
      <c r="A3243" s="1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M3243" s="37"/>
      <c r="O3243" s="2"/>
      <c r="U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</row>
    <row r="3244" spans="8:8" s="4" ht="14.25" customFormat="1">
      <c r="A3244" s="1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M3244" s="37"/>
      <c r="O3244" s="2"/>
      <c r="U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</row>
    <row r="3245" spans="8:8" s="4" ht="14.25" customFormat="1">
      <c r="A3245" s="1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M3245" s="37"/>
      <c r="O3245" s="2"/>
      <c r="U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</row>
    <row r="3246" spans="8:8" s="4" ht="14.25" customFormat="1">
      <c r="A3246" s="1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M3246" s="37"/>
      <c r="O3246" s="2"/>
      <c r="U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</row>
    <row r="3247" spans="8:8" s="4" ht="14.25" customFormat="1">
      <c r="A3247" s="1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M3247" s="37"/>
      <c r="O3247" s="2"/>
      <c r="U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</row>
    <row r="3248" spans="8:8" s="4" ht="14.25" customFormat="1">
      <c r="A3248" s="1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M3248" s="37"/>
      <c r="O3248" s="2"/>
      <c r="U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</row>
    <row r="3249" spans="8:8" s="4" ht="14.25" customFormat="1">
      <c r="A3249" s="1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M3249" s="37"/>
      <c r="O3249" s="2"/>
      <c r="U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</row>
    <row r="3250" spans="8:8" s="4" ht="14.25" customFormat="1">
      <c r="A3250" s="1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M3250" s="37"/>
      <c r="O3250" s="2"/>
      <c r="U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</row>
    <row r="3251" spans="8:8" s="4" ht="14.25" customFormat="1">
      <c r="A3251" s="1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M3251" s="37"/>
      <c r="O3251" s="2"/>
      <c r="U3251" s="2"/>
      <c r="Z3251" s="2"/>
      <c r="AA3251" s="2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  <c r="AQ3251" s="2"/>
      <c r="AR3251" s="2"/>
      <c r="AS3251" s="2"/>
      <c r="AT3251" s="2"/>
    </row>
    <row r="3252" spans="8:8" s="4" ht="14.25" customFormat="1">
      <c r="A3252" s="1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M3252" s="37"/>
      <c r="O3252" s="2"/>
      <c r="U3252" s="2"/>
      <c r="Z3252" s="2"/>
      <c r="AA3252" s="2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  <c r="AQ3252" s="2"/>
      <c r="AR3252" s="2"/>
      <c r="AS3252" s="2"/>
      <c r="AT3252" s="2"/>
    </row>
    <row r="3253" spans="8:8" s="4" ht="14.25" customFormat="1">
      <c r="A3253" s="1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M3253" s="37"/>
      <c r="O3253" s="2"/>
      <c r="U3253" s="2"/>
      <c r="Z3253" s="2"/>
      <c r="AA3253" s="2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  <c r="AR3253" s="2"/>
      <c r="AS3253" s="2"/>
      <c r="AT3253" s="2"/>
    </row>
    <row r="3254" spans="8:8" s="4" ht="14.25" customFormat="1">
      <c r="A3254" s="1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M3254" s="37"/>
      <c r="O3254" s="2"/>
      <c r="U3254" s="2"/>
      <c r="Z3254" s="2"/>
      <c r="AA3254" s="2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  <c r="AR3254" s="2"/>
      <c r="AS3254" s="2"/>
      <c r="AT3254" s="2"/>
    </row>
    <row r="3255" spans="8:8" s="4" ht="14.25" customFormat="1">
      <c r="A3255" s="1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M3255" s="37"/>
      <c r="O3255" s="2"/>
      <c r="U3255" s="2"/>
      <c r="Z3255" s="2"/>
      <c r="AA3255" s="2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  <c r="AR3255" s="2"/>
      <c r="AS3255" s="2"/>
      <c r="AT3255" s="2"/>
    </row>
    <row r="3256" spans="8:8" s="4" ht="14.25" customFormat="1">
      <c r="A3256" s="1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M3256" s="37"/>
      <c r="O3256" s="2"/>
      <c r="U3256" s="2"/>
      <c r="Z3256" s="2"/>
      <c r="AA3256" s="2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  <c r="AQ3256" s="2"/>
      <c r="AR3256" s="2"/>
      <c r="AS3256" s="2"/>
      <c r="AT3256" s="2"/>
    </row>
    <row r="3257" spans="8:8" s="4" ht="14.25" customFormat="1">
      <c r="A3257" s="1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M3257" s="37"/>
      <c r="O3257" s="2"/>
      <c r="U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</row>
    <row r="3258" spans="8:8" s="4" ht="14.25" customFormat="1">
      <c r="A3258" s="1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M3258" s="37"/>
      <c r="O3258" s="2"/>
      <c r="U3258" s="2"/>
      <c r="Z3258" s="2"/>
      <c r="AA3258" s="2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  <c r="AQ3258" s="2"/>
      <c r="AR3258" s="2"/>
      <c r="AS3258" s="2"/>
      <c r="AT3258" s="2"/>
    </row>
    <row r="3259" spans="8:8" s="4" ht="14.25" customFormat="1">
      <c r="A3259" s="1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M3259" s="37"/>
      <c r="O3259" s="2"/>
      <c r="U3259" s="2"/>
      <c r="Z3259" s="2"/>
      <c r="AA3259" s="2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  <c r="AR3259" s="2"/>
      <c r="AS3259" s="2"/>
      <c r="AT3259" s="2"/>
    </row>
    <row r="3260" spans="8:8" s="4" ht="14.25" customFormat="1">
      <c r="A3260" s="1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M3260" s="37"/>
      <c r="O3260" s="2"/>
      <c r="U3260" s="2"/>
      <c r="Z3260" s="2"/>
      <c r="AA3260" s="2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  <c r="AQ3260" s="2"/>
      <c r="AR3260" s="2"/>
      <c r="AS3260" s="2"/>
      <c r="AT3260" s="2"/>
    </row>
    <row r="3261" spans="8:8" s="4" ht="14.25" customFormat="1">
      <c r="A3261" s="1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M3261" s="37"/>
      <c r="O3261" s="2"/>
      <c r="U3261" s="2"/>
      <c r="Z3261" s="2"/>
      <c r="AA3261" s="2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  <c r="AR3261" s="2"/>
      <c r="AS3261" s="2"/>
      <c r="AT3261" s="2"/>
    </row>
    <row r="3262" spans="8:8" s="4" ht="14.25" customFormat="1">
      <c r="A3262" s="1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M3262" s="37"/>
      <c r="O3262" s="2"/>
      <c r="U3262" s="2"/>
      <c r="Z3262" s="2"/>
      <c r="AA3262" s="2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  <c r="AQ3262" s="2"/>
      <c r="AR3262" s="2"/>
      <c r="AS3262" s="2"/>
      <c r="AT3262" s="2"/>
    </row>
    <row r="3263" spans="8:8" s="4" ht="14.25" customFormat="1">
      <c r="A3263" s="1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M3263" s="37"/>
      <c r="O3263" s="2"/>
      <c r="U3263" s="2"/>
      <c r="Z3263" s="2"/>
      <c r="AA3263" s="2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  <c r="AR3263" s="2"/>
      <c r="AS3263" s="2"/>
      <c r="AT3263" s="2"/>
    </row>
    <row r="3264" spans="8:8" s="4" ht="14.25" customFormat="1">
      <c r="A3264" s="1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M3264" s="37"/>
      <c r="O3264" s="2"/>
      <c r="U3264" s="2"/>
      <c r="Z3264" s="2"/>
      <c r="AA3264" s="2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  <c r="AQ3264" s="2"/>
      <c r="AR3264" s="2"/>
      <c r="AS3264" s="2"/>
      <c r="AT3264" s="2"/>
    </row>
    <row r="3265" spans="8:8" s="4" ht="14.25" customFormat="1">
      <c r="A3265" s="1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M3265" s="37"/>
      <c r="O3265" s="2"/>
      <c r="U3265" s="2"/>
      <c r="Z3265" s="2"/>
      <c r="AA3265" s="2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  <c r="AR3265" s="2"/>
      <c r="AS3265" s="2"/>
      <c r="AT3265" s="2"/>
    </row>
    <row r="3266" spans="8:8" s="4" ht="14.25" customFormat="1">
      <c r="A3266" s="1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M3266" s="37"/>
      <c r="O3266" s="2"/>
      <c r="U3266" s="2"/>
      <c r="Z3266" s="2"/>
      <c r="AA3266" s="2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  <c r="AR3266" s="2"/>
      <c r="AS3266" s="2"/>
      <c r="AT3266" s="2"/>
    </row>
    <row r="3267" spans="8:8" s="4" ht="14.25" customFormat="1">
      <c r="A3267" s="1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M3267" s="37"/>
      <c r="O3267" s="2"/>
      <c r="U3267" s="2"/>
      <c r="Z3267" s="2"/>
      <c r="AA3267" s="2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  <c r="AR3267" s="2"/>
      <c r="AS3267" s="2"/>
      <c r="AT3267" s="2"/>
    </row>
    <row r="3268" spans="8:8" s="4" ht="14.25" customFormat="1">
      <c r="A3268" s="1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M3268" s="37"/>
      <c r="O3268" s="2"/>
      <c r="U3268" s="2"/>
      <c r="Z3268" s="2"/>
      <c r="AA3268" s="2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  <c r="AR3268" s="2"/>
      <c r="AS3268" s="2"/>
      <c r="AT3268" s="2"/>
    </row>
    <row r="3269" spans="8:8" s="4" ht="14.25" customFormat="1">
      <c r="A3269" s="1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M3269" s="37"/>
      <c r="O3269" s="2"/>
      <c r="U3269" s="2"/>
      <c r="Z3269" s="2"/>
      <c r="AA3269" s="2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  <c r="AR3269" s="2"/>
      <c r="AS3269" s="2"/>
      <c r="AT3269" s="2"/>
    </row>
    <row r="3270" spans="8:8" s="4" ht="14.25" customFormat="1">
      <c r="A3270" s="1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M3270" s="37"/>
      <c r="O3270" s="2"/>
      <c r="U3270" s="2"/>
      <c r="Z3270" s="2"/>
      <c r="AA3270" s="2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  <c r="AR3270" s="2"/>
      <c r="AS3270" s="2"/>
      <c r="AT3270" s="2"/>
    </row>
    <row r="3271" spans="8:8" s="4" ht="14.25" customFormat="1">
      <c r="A3271" s="1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M3271" s="37"/>
      <c r="O3271" s="2"/>
      <c r="U3271" s="2"/>
      <c r="Z3271" s="2"/>
      <c r="AA3271" s="2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  <c r="AR3271" s="2"/>
      <c r="AS3271" s="2"/>
      <c r="AT3271" s="2"/>
    </row>
    <row r="3272" spans="8:8" s="4" ht="14.25" customFormat="1">
      <c r="A3272" s="1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M3272" s="37"/>
      <c r="O3272" s="2"/>
      <c r="U3272" s="2"/>
      <c r="Z3272" s="2"/>
      <c r="AA3272" s="2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  <c r="AQ3272" s="2"/>
      <c r="AR3272" s="2"/>
      <c r="AS3272" s="2"/>
      <c r="AT3272" s="2"/>
    </row>
    <row r="3273" spans="8:8" s="4" ht="14.25" customFormat="1">
      <c r="A3273" s="1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M3273" s="37"/>
      <c r="O3273" s="2"/>
      <c r="U3273" s="2"/>
      <c r="Z3273" s="2"/>
      <c r="AA3273" s="2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  <c r="AR3273" s="2"/>
      <c r="AS3273" s="2"/>
      <c r="AT3273" s="2"/>
    </row>
    <row r="3274" spans="8:8" s="4" ht="14.25" customFormat="1">
      <c r="A3274" s="1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M3274" s="37"/>
      <c r="O3274" s="2"/>
      <c r="U3274" s="2"/>
      <c r="Z3274" s="2"/>
      <c r="AA3274" s="2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  <c r="AR3274" s="2"/>
      <c r="AS3274" s="2"/>
      <c r="AT3274" s="2"/>
    </row>
    <row r="3275" spans="8:8" s="4" ht="14.25" customFormat="1">
      <c r="A3275" s="1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M3275" s="37"/>
      <c r="O3275" s="2"/>
      <c r="U3275" s="2"/>
      <c r="Z3275" s="2"/>
      <c r="AA3275" s="2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  <c r="AR3275" s="2"/>
      <c r="AS3275" s="2"/>
      <c r="AT3275" s="2"/>
    </row>
    <row r="3276" spans="8:8" s="4" ht="14.25" customFormat="1">
      <c r="A3276" s="1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M3276" s="37"/>
      <c r="O3276" s="2"/>
      <c r="U3276" s="2"/>
      <c r="Z3276" s="2"/>
      <c r="AA3276" s="2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  <c r="AQ3276" s="2"/>
      <c r="AR3276" s="2"/>
      <c r="AS3276" s="2"/>
      <c r="AT3276" s="2"/>
    </row>
    <row r="3277" spans="8:8" s="4" ht="14.25" customFormat="1">
      <c r="A3277" s="1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M3277" s="37"/>
      <c r="O3277" s="2"/>
      <c r="U3277" s="2"/>
      <c r="Z3277" s="2"/>
      <c r="AA3277" s="2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  <c r="AR3277" s="2"/>
      <c r="AS3277" s="2"/>
      <c r="AT3277" s="2"/>
    </row>
    <row r="3278" spans="8:8" s="4" ht="14.25" customFormat="1">
      <c r="A3278" s="1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M3278" s="37"/>
      <c r="O3278" s="2"/>
      <c r="U3278" s="2"/>
      <c r="Z3278" s="2"/>
      <c r="AA3278" s="2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  <c r="AR3278" s="2"/>
      <c r="AS3278" s="2"/>
      <c r="AT3278" s="2"/>
    </row>
    <row r="3279" spans="8:8" s="4" ht="14.25" customFormat="1">
      <c r="A3279" s="1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M3279" s="37"/>
      <c r="O3279" s="2"/>
      <c r="U3279" s="2"/>
      <c r="Z3279" s="2"/>
      <c r="AA3279" s="2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  <c r="AR3279" s="2"/>
      <c r="AS3279" s="2"/>
      <c r="AT3279" s="2"/>
    </row>
    <row r="3280" spans="8:8" s="4" ht="14.25" customFormat="1">
      <c r="A3280" s="1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M3280" s="37"/>
      <c r="O3280" s="2"/>
      <c r="U3280" s="2"/>
      <c r="Z3280" s="2"/>
      <c r="AA3280" s="2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  <c r="AR3280" s="2"/>
      <c r="AS3280" s="2"/>
      <c r="AT3280" s="2"/>
    </row>
    <row r="3281" spans="8:8" s="4" ht="14.25" customFormat="1">
      <c r="A3281" s="1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M3281" s="37"/>
      <c r="O3281" s="2"/>
      <c r="U3281" s="2"/>
      <c r="Z3281" s="2"/>
      <c r="AA3281" s="2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  <c r="AR3281" s="2"/>
      <c r="AS3281" s="2"/>
      <c r="AT3281" s="2"/>
    </row>
    <row r="3282" spans="8:8" s="4" ht="14.25" customFormat="1">
      <c r="A3282" s="1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M3282" s="37"/>
      <c r="O3282" s="2"/>
      <c r="U3282" s="2"/>
      <c r="Z3282" s="2"/>
      <c r="AA3282" s="2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  <c r="AQ3282" s="2"/>
      <c r="AR3282" s="2"/>
      <c r="AS3282" s="2"/>
      <c r="AT3282" s="2"/>
    </row>
    <row r="3283" spans="8:8" s="4" ht="14.25" customFormat="1">
      <c r="A3283" s="1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M3283" s="37"/>
      <c r="O3283" s="2"/>
      <c r="U3283" s="2"/>
      <c r="Z3283" s="2"/>
      <c r="AA3283" s="2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  <c r="AR3283" s="2"/>
      <c r="AS3283" s="2"/>
      <c r="AT3283" s="2"/>
    </row>
    <row r="3284" spans="8:8" s="4" ht="14.25" customFormat="1">
      <c r="A3284" s="1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M3284" s="37"/>
      <c r="O3284" s="2"/>
      <c r="U3284" s="2"/>
      <c r="Z3284" s="2"/>
      <c r="AA3284" s="2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  <c r="AQ3284" s="2"/>
      <c r="AR3284" s="2"/>
      <c r="AS3284" s="2"/>
      <c r="AT3284" s="2"/>
    </row>
    <row r="3285" spans="8:8" s="4" ht="14.25" customFormat="1">
      <c r="A3285" s="1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M3285" s="37"/>
      <c r="O3285" s="2"/>
      <c r="U3285" s="2"/>
      <c r="Z3285" s="2"/>
      <c r="AA3285" s="2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  <c r="AR3285" s="2"/>
      <c r="AS3285" s="2"/>
      <c r="AT3285" s="2"/>
    </row>
    <row r="3286" spans="8:8" s="4" ht="14.25" customFormat="1">
      <c r="A3286" s="1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M3286" s="37"/>
      <c r="O3286" s="2"/>
      <c r="U3286" s="2"/>
      <c r="Z3286" s="2"/>
      <c r="AA3286" s="2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  <c r="AQ3286" s="2"/>
      <c r="AR3286" s="2"/>
      <c r="AS3286" s="2"/>
      <c r="AT3286" s="2"/>
    </row>
    <row r="3287" spans="8:8" s="4" ht="14.25" customFormat="1">
      <c r="A3287" s="1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M3287" s="37"/>
      <c r="O3287" s="2"/>
      <c r="U3287" s="2"/>
      <c r="Z3287" s="2"/>
      <c r="AA3287" s="2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  <c r="AQ3287" s="2"/>
      <c r="AR3287" s="2"/>
      <c r="AS3287" s="2"/>
      <c r="AT3287" s="2"/>
    </row>
    <row r="3288" spans="8:8" s="4" ht="14.25" customFormat="1">
      <c r="A3288" s="1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M3288" s="37"/>
      <c r="O3288" s="2"/>
      <c r="U3288" s="2"/>
      <c r="Z3288" s="2"/>
      <c r="AA3288" s="2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  <c r="AQ3288" s="2"/>
      <c r="AR3288" s="2"/>
      <c r="AS3288" s="2"/>
      <c r="AT3288" s="2"/>
    </row>
    <row r="3289" spans="8:8" s="4" ht="14.25" customFormat="1">
      <c r="A3289" s="1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M3289" s="37"/>
      <c r="O3289" s="2"/>
      <c r="U3289" s="2"/>
      <c r="Z3289" s="2"/>
      <c r="AA3289" s="2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  <c r="AQ3289" s="2"/>
      <c r="AR3289" s="2"/>
      <c r="AS3289" s="2"/>
      <c r="AT3289" s="2"/>
    </row>
    <row r="3290" spans="8:8" s="4" ht="14.25" customFormat="1">
      <c r="A3290" s="1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M3290" s="37"/>
      <c r="O3290" s="2"/>
      <c r="U3290" s="2"/>
      <c r="Z3290" s="2"/>
      <c r="AA3290" s="2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  <c r="AQ3290" s="2"/>
      <c r="AR3290" s="2"/>
      <c r="AS3290" s="2"/>
      <c r="AT3290" s="2"/>
    </row>
    <row r="3291" spans="8:8" s="4" ht="14.25" customFormat="1">
      <c r="A3291" s="1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M3291" s="37"/>
      <c r="O3291" s="2"/>
      <c r="U3291" s="2"/>
      <c r="Z3291" s="2"/>
      <c r="AA3291" s="2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  <c r="AQ3291" s="2"/>
      <c r="AR3291" s="2"/>
      <c r="AS3291" s="2"/>
      <c r="AT3291" s="2"/>
    </row>
    <row r="3292" spans="8:8" s="4" ht="14.25" customFormat="1">
      <c r="A3292" s="1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M3292" s="37"/>
      <c r="O3292" s="2"/>
      <c r="U3292" s="2"/>
      <c r="Z3292" s="2"/>
      <c r="AA3292" s="2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  <c r="AQ3292" s="2"/>
      <c r="AR3292" s="2"/>
      <c r="AS3292" s="2"/>
      <c r="AT3292" s="2"/>
    </row>
    <row r="3293" spans="8:8" s="4" ht="14.25" customFormat="1">
      <c r="A3293" s="1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M3293" s="37"/>
      <c r="O3293" s="2"/>
      <c r="U3293" s="2"/>
      <c r="Z3293" s="2"/>
      <c r="AA3293" s="2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  <c r="AQ3293" s="2"/>
      <c r="AR3293" s="2"/>
      <c r="AS3293" s="2"/>
      <c r="AT3293" s="2"/>
    </row>
    <row r="3294" spans="8:8" s="4" ht="14.25" customFormat="1">
      <c r="A3294" s="1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M3294" s="37"/>
      <c r="O3294" s="2"/>
      <c r="U3294" s="2"/>
      <c r="Z3294" s="2"/>
      <c r="AA3294" s="2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  <c r="AQ3294" s="2"/>
      <c r="AR3294" s="2"/>
      <c r="AS3294" s="2"/>
      <c r="AT3294" s="2"/>
    </row>
    <row r="3295" spans="8:8" s="4" ht="14.25" customFormat="1">
      <c r="A3295" s="1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M3295" s="37"/>
      <c r="O3295" s="2"/>
      <c r="U3295" s="2"/>
      <c r="Z3295" s="2"/>
      <c r="AA3295" s="2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  <c r="AQ3295" s="2"/>
      <c r="AR3295" s="2"/>
      <c r="AS3295" s="2"/>
      <c r="AT3295" s="2"/>
    </row>
    <row r="3296" spans="8:8" s="4" ht="14.25" customFormat="1">
      <c r="A3296" s="1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M3296" s="37"/>
      <c r="O3296" s="2"/>
      <c r="U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  <c r="AR3296" s="2"/>
      <c r="AS3296" s="2"/>
      <c r="AT3296" s="2"/>
    </row>
    <row r="3297" spans="8:8" s="4" ht="14.25" customFormat="1">
      <c r="A3297" s="1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M3297" s="37"/>
      <c r="O3297" s="2"/>
      <c r="U3297" s="2"/>
      <c r="Z3297" s="2"/>
      <c r="AA3297" s="2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  <c r="AQ3297" s="2"/>
      <c r="AR3297" s="2"/>
      <c r="AS3297" s="2"/>
      <c r="AT3297" s="2"/>
    </row>
    <row r="3298" spans="8:8" s="4" ht="14.25" customFormat="1">
      <c r="A3298" s="1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M3298" s="37"/>
      <c r="O3298" s="2"/>
      <c r="U3298" s="2"/>
      <c r="Z3298" s="2"/>
      <c r="AA3298" s="2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  <c r="AQ3298" s="2"/>
      <c r="AR3298" s="2"/>
      <c r="AS3298" s="2"/>
      <c r="AT3298" s="2"/>
    </row>
    <row r="3299" spans="8:8" s="4" ht="14.25" customFormat="1">
      <c r="A3299" s="1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M3299" s="37"/>
      <c r="O3299" s="2"/>
      <c r="U3299" s="2"/>
      <c r="Z3299" s="2"/>
      <c r="AA3299" s="2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  <c r="AQ3299" s="2"/>
      <c r="AR3299" s="2"/>
      <c r="AS3299" s="2"/>
      <c r="AT3299" s="2"/>
    </row>
    <row r="3300" spans="8:8" s="4" ht="14.25" customFormat="1">
      <c r="A3300" s="1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M3300" s="37"/>
      <c r="O3300" s="2"/>
      <c r="U3300" s="2"/>
      <c r="Z3300" s="2"/>
      <c r="AA3300" s="2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  <c r="AQ3300" s="2"/>
      <c r="AR3300" s="2"/>
      <c r="AS3300" s="2"/>
      <c r="AT3300" s="2"/>
    </row>
    <row r="3301" spans="8:8" s="4" ht="14.25" customFormat="1">
      <c r="A3301" s="1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M3301" s="37"/>
      <c r="O3301" s="2"/>
      <c r="U3301" s="2"/>
      <c r="Z3301" s="2"/>
      <c r="AA3301" s="2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  <c r="AQ3301" s="2"/>
      <c r="AR3301" s="2"/>
      <c r="AS3301" s="2"/>
      <c r="AT3301" s="2"/>
    </row>
    <row r="3302" spans="8:8" s="4" ht="14.25" customFormat="1">
      <c r="A3302" s="1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M3302" s="37"/>
      <c r="O3302" s="2"/>
      <c r="U3302" s="2"/>
      <c r="Z3302" s="2"/>
      <c r="AA3302" s="2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  <c r="AQ3302" s="2"/>
      <c r="AR3302" s="2"/>
      <c r="AS3302" s="2"/>
      <c r="AT3302" s="2"/>
    </row>
    <row r="3303" spans="8:8" s="4" ht="14.25" customFormat="1">
      <c r="A3303" s="1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M3303" s="37"/>
      <c r="O3303" s="2"/>
      <c r="U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  <c r="AR3303" s="2"/>
      <c r="AS3303" s="2"/>
      <c r="AT3303" s="2"/>
    </row>
    <row r="3304" spans="8:8" s="4" ht="14.25" customFormat="1">
      <c r="A3304" s="1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M3304" s="37"/>
      <c r="O3304" s="2"/>
      <c r="U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  <c r="AQ3304" s="2"/>
      <c r="AR3304" s="2"/>
      <c r="AS3304" s="2"/>
      <c r="AT3304" s="2"/>
    </row>
    <row r="3305" spans="8:8" s="4" ht="14.25" customFormat="1">
      <c r="A3305" s="1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M3305" s="37"/>
      <c r="O3305" s="2"/>
      <c r="U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  <c r="AR3305" s="2"/>
      <c r="AS3305" s="2"/>
      <c r="AT3305" s="2"/>
    </row>
    <row r="3306" spans="8:8" s="4" ht="14.25" customFormat="1">
      <c r="A3306" s="1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M3306" s="37"/>
      <c r="O3306" s="2"/>
      <c r="U3306" s="2"/>
      <c r="Z3306" s="2"/>
      <c r="AA3306" s="2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  <c r="AQ3306" s="2"/>
      <c r="AR3306" s="2"/>
      <c r="AS3306" s="2"/>
      <c r="AT3306" s="2"/>
    </row>
    <row r="3307" spans="8:8" s="4" ht="14.25" customFormat="1">
      <c r="A3307" s="1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M3307" s="37"/>
      <c r="O3307" s="2"/>
      <c r="U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  <c r="AR3307" s="2"/>
      <c r="AS3307" s="2"/>
      <c r="AT3307" s="2"/>
    </row>
    <row r="3308" spans="8:8" s="4" ht="14.25" customFormat="1">
      <c r="A3308" s="1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M3308" s="37"/>
      <c r="O3308" s="2"/>
      <c r="U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  <c r="AQ3308" s="2"/>
      <c r="AR3308" s="2"/>
      <c r="AS3308" s="2"/>
      <c r="AT3308" s="2"/>
    </row>
    <row r="3309" spans="8:8" s="4" ht="14.25" customFormat="1">
      <c r="A3309" s="1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M3309" s="37"/>
      <c r="O3309" s="2"/>
      <c r="U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  <c r="AR3309" s="2"/>
      <c r="AS3309" s="2"/>
      <c r="AT3309" s="2"/>
    </row>
    <row r="3310" spans="8:8" s="4" ht="14.25" customFormat="1">
      <c r="A3310" s="1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M3310" s="37"/>
      <c r="O3310" s="2"/>
      <c r="U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  <c r="AQ3310" s="2"/>
      <c r="AR3310" s="2"/>
      <c r="AS3310" s="2"/>
      <c r="AT3310" s="2"/>
    </row>
    <row r="3311" spans="8:8" s="4" ht="14.25" customFormat="1">
      <c r="A3311" s="1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M3311" s="37"/>
      <c r="O3311" s="2"/>
      <c r="U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  <c r="AQ3311" s="2"/>
      <c r="AR3311" s="2"/>
      <c r="AS3311" s="2"/>
      <c r="AT3311" s="2"/>
    </row>
    <row r="3312" spans="8:8" s="4" ht="14.25" customFormat="1">
      <c r="A3312" s="1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M3312" s="37"/>
      <c r="O3312" s="2"/>
      <c r="U3312" s="2"/>
      <c r="Z3312" s="2"/>
      <c r="AA3312" s="2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  <c r="AQ3312" s="2"/>
      <c r="AR3312" s="2"/>
      <c r="AS3312" s="2"/>
      <c r="AT3312" s="2"/>
    </row>
    <row r="3313" spans="8:8" s="4" ht="14.25" customFormat="1">
      <c r="A3313" s="1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M3313" s="37"/>
      <c r="O3313" s="2"/>
      <c r="U3313" s="2"/>
      <c r="Z3313" s="2"/>
      <c r="AA3313" s="2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  <c r="AQ3313" s="2"/>
      <c r="AR3313" s="2"/>
      <c r="AS3313" s="2"/>
      <c r="AT3313" s="2"/>
    </row>
    <row r="3314" spans="8:8" s="4" ht="14.25" customFormat="1">
      <c r="A3314" s="1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M3314" s="37"/>
      <c r="O3314" s="2"/>
      <c r="U3314" s="2"/>
      <c r="Z3314" s="2"/>
      <c r="AA3314" s="2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  <c r="AQ3314" s="2"/>
      <c r="AR3314" s="2"/>
      <c r="AS3314" s="2"/>
      <c r="AT3314" s="2"/>
    </row>
    <row r="3315" spans="8:8" s="4" ht="14.25" customFormat="1">
      <c r="A3315" s="1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M3315" s="37"/>
      <c r="O3315" s="2"/>
      <c r="U3315" s="2"/>
      <c r="Z3315" s="2"/>
      <c r="AA3315" s="2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  <c r="AQ3315" s="2"/>
      <c r="AR3315" s="2"/>
      <c r="AS3315" s="2"/>
      <c r="AT3315" s="2"/>
    </row>
    <row r="3316" spans="8:8" s="4" ht="14.25" customFormat="1">
      <c r="A3316" s="1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M3316" s="37"/>
      <c r="O3316" s="2"/>
      <c r="U3316" s="2"/>
      <c r="Z3316" s="2"/>
      <c r="AA3316" s="2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  <c r="AQ3316" s="2"/>
      <c r="AR3316" s="2"/>
      <c r="AS3316" s="2"/>
      <c r="AT3316" s="2"/>
    </row>
    <row r="3317" spans="8:8" s="4" ht="14.25" customFormat="1">
      <c r="A3317" s="1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M3317" s="37"/>
      <c r="O3317" s="2"/>
      <c r="U3317" s="2"/>
      <c r="Z3317" s="2"/>
      <c r="AA3317" s="2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  <c r="AQ3317" s="2"/>
      <c r="AR3317" s="2"/>
      <c r="AS3317" s="2"/>
      <c r="AT3317" s="2"/>
    </row>
    <row r="3318" spans="8:8" s="4" ht="14.25" customFormat="1">
      <c r="A3318" s="1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M3318" s="37"/>
      <c r="O3318" s="2"/>
      <c r="U3318" s="2"/>
      <c r="Z3318" s="2"/>
      <c r="AA3318" s="2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  <c r="AQ3318" s="2"/>
      <c r="AR3318" s="2"/>
      <c r="AS3318" s="2"/>
      <c r="AT3318" s="2"/>
    </row>
    <row r="3319" spans="8:8" s="4" ht="14.25" customFormat="1">
      <c r="A3319" s="1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M3319" s="37"/>
      <c r="O3319" s="2"/>
      <c r="U3319" s="2"/>
      <c r="Z3319" s="2"/>
      <c r="AA3319" s="2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  <c r="AQ3319" s="2"/>
      <c r="AR3319" s="2"/>
      <c r="AS3319" s="2"/>
      <c r="AT3319" s="2"/>
    </row>
    <row r="3320" spans="8:8" s="4" ht="14.25" customFormat="1">
      <c r="A3320" s="1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M3320" s="37"/>
      <c r="O3320" s="2"/>
      <c r="U3320" s="2"/>
      <c r="Z3320" s="2"/>
      <c r="AA3320" s="2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  <c r="AQ3320" s="2"/>
      <c r="AR3320" s="2"/>
      <c r="AS3320" s="2"/>
      <c r="AT3320" s="2"/>
    </row>
    <row r="3321" spans="8:8" s="4" ht="14.25" customFormat="1">
      <c r="A3321" s="1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M3321" s="37"/>
      <c r="O3321" s="2"/>
      <c r="U3321" s="2"/>
      <c r="Z3321" s="2"/>
      <c r="AA3321" s="2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  <c r="AQ3321" s="2"/>
      <c r="AR3321" s="2"/>
      <c r="AS3321" s="2"/>
      <c r="AT3321" s="2"/>
    </row>
    <row r="3322" spans="8:8" s="4" ht="14.25" customFormat="1">
      <c r="A3322" s="1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M3322" s="37"/>
      <c r="O3322" s="2"/>
      <c r="U3322" s="2"/>
      <c r="Z3322" s="2"/>
      <c r="AA3322" s="2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  <c r="AQ3322" s="2"/>
      <c r="AR3322" s="2"/>
      <c r="AS3322" s="2"/>
      <c r="AT3322" s="2"/>
    </row>
    <row r="3323" spans="8:8" s="4" ht="14.25" customFormat="1">
      <c r="A3323" s="1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M3323" s="37"/>
      <c r="O3323" s="2"/>
      <c r="U3323" s="2"/>
      <c r="Z3323" s="2"/>
      <c r="AA3323" s="2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  <c r="AQ3323" s="2"/>
      <c r="AR3323" s="2"/>
      <c r="AS3323" s="2"/>
      <c r="AT3323" s="2"/>
    </row>
    <row r="3324" spans="8:8" s="4" ht="14.25" customFormat="1">
      <c r="A3324" s="1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M3324" s="37"/>
      <c r="O3324" s="2"/>
      <c r="U3324" s="2"/>
      <c r="Z3324" s="2"/>
      <c r="AA3324" s="2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  <c r="AQ3324" s="2"/>
      <c r="AR3324" s="2"/>
      <c r="AS3324" s="2"/>
      <c r="AT3324" s="2"/>
    </row>
    <row r="3325" spans="8:8" s="4" ht="14.25" customFormat="1">
      <c r="A3325" s="1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M3325" s="37"/>
      <c r="O3325" s="2"/>
      <c r="U3325" s="2"/>
      <c r="Z3325" s="2"/>
      <c r="AA3325" s="2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  <c r="AQ3325" s="2"/>
      <c r="AR3325" s="2"/>
      <c r="AS3325" s="2"/>
      <c r="AT3325" s="2"/>
    </row>
    <row r="3326" spans="8:8" s="4" ht="14.25" customFormat="1">
      <c r="A3326" s="1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M3326" s="37"/>
      <c r="O3326" s="2"/>
      <c r="U3326" s="2"/>
      <c r="Z3326" s="2"/>
      <c r="AA3326" s="2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  <c r="AQ3326" s="2"/>
      <c r="AR3326" s="2"/>
      <c r="AS3326" s="2"/>
      <c r="AT3326" s="2"/>
    </row>
    <row r="3327" spans="8:8" s="4" ht="14.25" customFormat="1">
      <c r="A3327" s="1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M3327" s="37"/>
      <c r="O3327" s="2"/>
      <c r="U3327" s="2"/>
      <c r="Z3327" s="2"/>
      <c r="AA3327" s="2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  <c r="AQ3327" s="2"/>
      <c r="AR3327" s="2"/>
      <c r="AS3327" s="2"/>
      <c r="AT3327" s="2"/>
    </row>
    <row r="3328" spans="8:8" s="4" ht="14.25" customFormat="1">
      <c r="A3328" s="1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M3328" s="37"/>
      <c r="O3328" s="2"/>
      <c r="U3328" s="2"/>
      <c r="Z3328" s="2"/>
      <c r="AA3328" s="2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  <c r="AQ3328" s="2"/>
      <c r="AR3328" s="2"/>
      <c r="AS3328" s="2"/>
      <c r="AT3328" s="2"/>
    </row>
    <row r="3329" spans="8:8" s="4" ht="14.25" customFormat="1">
      <c r="A3329" s="1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M3329" s="37"/>
      <c r="O3329" s="2"/>
      <c r="U3329" s="2"/>
      <c r="Z3329" s="2"/>
      <c r="AA3329" s="2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  <c r="AQ3329" s="2"/>
      <c r="AR3329" s="2"/>
      <c r="AS3329" s="2"/>
      <c r="AT3329" s="2"/>
    </row>
    <row r="3330" spans="8:8" s="4" ht="14.25" customFormat="1">
      <c r="A3330" s="1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M3330" s="37"/>
      <c r="O3330" s="2"/>
      <c r="U3330" s="2"/>
      <c r="Z3330" s="2"/>
      <c r="AA3330" s="2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  <c r="AQ3330" s="2"/>
      <c r="AR3330" s="2"/>
      <c r="AS3330" s="2"/>
      <c r="AT3330" s="2"/>
    </row>
    <row r="3331" spans="8:8" s="4" ht="14.25" customFormat="1">
      <c r="A3331" s="1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M3331" s="37"/>
      <c r="O3331" s="2"/>
      <c r="U3331" s="2"/>
      <c r="Z3331" s="2"/>
      <c r="AA3331" s="2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  <c r="AQ3331" s="2"/>
      <c r="AR3331" s="2"/>
      <c r="AS3331" s="2"/>
      <c r="AT3331" s="2"/>
    </row>
    <row r="3332" spans="8:8" s="4" ht="14.25" customFormat="1">
      <c r="A3332" s="1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M3332" s="37"/>
      <c r="O3332" s="2"/>
      <c r="U3332" s="2"/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  <c r="AQ3332" s="2"/>
      <c r="AR3332" s="2"/>
      <c r="AS3332" s="2"/>
      <c r="AT3332" s="2"/>
    </row>
    <row r="3333" spans="8:8" s="4" ht="14.25" customFormat="1">
      <c r="A3333" s="1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M3333" s="37"/>
      <c r="O3333" s="2"/>
      <c r="U3333" s="2"/>
      <c r="Z3333" s="2"/>
      <c r="AA3333" s="2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  <c r="AQ3333" s="2"/>
      <c r="AR3333" s="2"/>
      <c r="AS3333" s="2"/>
      <c r="AT3333" s="2"/>
    </row>
    <row r="3334" spans="8:8" s="4" ht="14.25" customFormat="1">
      <c r="A3334" s="1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M3334" s="37"/>
      <c r="O3334" s="2"/>
      <c r="U3334" s="2"/>
      <c r="Z3334" s="2"/>
      <c r="AA3334" s="2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  <c r="AQ3334" s="2"/>
      <c r="AR3334" s="2"/>
      <c r="AS3334" s="2"/>
      <c r="AT3334" s="2"/>
    </row>
    <row r="3335" spans="8:8" s="4" ht="14.25" customFormat="1">
      <c r="A3335" s="1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M3335" s="37"/>
      <c r="O3335" s="2"/>
      <c r="U3335" s="2"/>
      <c r="Z3335" s="2"/>
      <c r="AA3335" s="2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  <c r="AQ3335" s="2"/>
      <c r="AR3335" s="2"/>
      <c r="AS3335" s="2"/>
      <c r="AT3335" s="2"/>
    </row>
    <row r="3336" spans="8:8" s="4" ht="14.25" customFormat="1">
      <c r="A3336" s="1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M3336" s="37"/>
      <c r="O3336" s="2"/>
      <c r="U3336" s="2"/>
      <c r="Z3336" s="2"/>
      <c r="AA3336" s="2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  <c r="AQ3336" s="2"/>
      <c r="AR3336" s="2"/>
      <c r="AS3336" s="2"/>
      <c r="AT3336" s="2"/>
    </row>
    <row r="3337" spans="8:8" s="4" ht="14.25" customFormat="1">
      <c r="A3337" s="1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M3337" s="37"/>
      <c r="O3337" s="2"/>
      <c r="U3337" s="2"/>
      <c r="Z3337" s="2"/>
      <c r="AA3337" s="2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  <c r="AQ3337" s="2"/>
      <c r="AR3337" s="2"/>
      <c r="AS3337" s="2"/>
      <c r="AT3337" s="2"/>
    </row>
    <row r="3338" spans="8:8" s="4" ht="14.25" customFormat="1">
      <c r="A3338" s="1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M3338" s="37"/>
      <c r="O3338" s="2"/>
      <c r="U3338" s="2"/>
      <c r="Z3338" s="2"/>
      <c r="AA3338" s="2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  <c r="AQ3338" s="2"/>
      <c r="AR3338" s="2"/>
      <c r="AS3338" s="2"/>
      <c r="AT3338" s="2"/>
    </row>
    <row r="3339" spans="8:8" s="4" ht="14.25" customFormat="1">
      <c r="A3339" s="1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M3339" s="37"/>
      <c r="O3339" s="2"/>
      <c r="U3339" s="2"/>
      <c r="Z3339" s="2"/>
      <c r="AA3339" s="2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  <c r="AQ3339" s="2"/>
      <c r="AR3339" s="2"/>
      <c r="AS3339" s="2"/>
      <c r="AT3339" s="2"/>
    </row>
    <row r="3340" spans="8:8" s="4" ht="14.25" customFormat="1">
      <c r="A3340" s="1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M3340" s="37"/>
      <c r="O3340" s="2"/>
      <c r="U3340" s="2"/>
      <c r="Z3340" s="2"/>
      <c r="AA3340" s="2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  <c r="AQ3340" s="2"/>
      <c r="AR3340" s="2"/>
      <c r="AS3340" s="2"/>
      <c r="AT3340" s="2"/>
    </row>
    <row r="3341" spans="8:8" s="4" ht="14.25" customFormat="1">
      <c r="A3341" s="1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M3341" s="37"/>
      <c r="O3341" s="2"/>
      <c r="U3341" s="2"/>
      <c r="Z3341" s="2"/>
      <c r="AA3341" s="2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  <c r="AQ3341" s="2"/>
      <c r="AR3341" s="2"/>
      <c r="AS3341" s="2"/>
      <c r="AT3341" s="2"/>
    </row>
    <row r="3342" spans="8:8" s="4" ht="14.25" customFormat="1">
      <c r="A3342" s="1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M3342" s="37"/>
      <c r="O3342" s="2"/>
      <c r="U3342" s="2"/>
      <c r="Z3342" s="2"/>
      <c r="AA3342" s="2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  <c r="AQ3342" s="2"/>
      <c r="AR3342" s="2"/>
      <c r="AS3342" s="2"/>
      <c r="AT3342" s="2"/>
    </row>
    <row r="3343" spans="8:8" s="4" ht="14.25" customFormat="1">
      <c r="A3343" s="1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M3343" s="37"/>
      <c r="O3343" s="2"/>
      <c r="U3343" s="2"/>
      <c r="Z3343" s="2"/>
      <c r="AA3343" s="2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  <c r="AQ3343" s="2"/>
      <c r="AR3343" s="2"/>
      <c r="AS3343" s="2"/>
      <c r="AT3343" s="2"/>
    </row>
    <row r="3344" spans="8:8" s="4" ht="14.25" customFormat="1">
      <c r="A3344" s="1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M3344" s="37"/>
      <c r="O3344" s="2"/>
      <c r="U3344" s="2"/>
      <c r="Z3344" s="2"/>
      <c r="AA3344" s="2"/>
      <c r="AB3344" s="2"/>
      <c r="AC3344" s="2"/>
      <c r="AD3344" s="2"/>
      <c r="AE3344" s="2"/>
      <c r="AF3344" s="2"/>
      <c r="AG3344" s="2"/>
      <c r="AH3344" s="2"/>
      <c r="AI3344" s="2"/>
      <c r="AJ3344" s="2"/>
      <c r="AK3344" s="2"/>
      <c r="AL3344" s="2"/>
      <c r="AM3344" s="2"/>
      <c r="AN3344" s="2"/>
      <c r="AO3344" s="2"/>
      <c r="AP3344" s="2"/>
      <c r="AQ3344" s="2"/>
      <c r="AR3344" s="2"/>
      <c r="AS3344" s="2"/>
      <c r="AT3344" s="2"/>
    </row>
    <row r="3345" spans="8:8" s="4" ht="14.25" customFormat="1">
      <c r="A3345" s="1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M3345" s="37"/>
      <c r="O3345" s="2"/>
      <c r="U3345" s="2"/>
      <c r="Z3345" s="2"/>
      <c r="AA3345" s="2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  <c r="AQ3345" s="2"/>
      <c r="AR3345" s="2"/>
      <c r="AS3345" s="2"/>
      <c r="AT3345" s="2"/>
    </row>
    <row r="3346" spans="8:8" s="4" ht="14.25" customFormat="1">
      <c r="A3346" s="1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M3346" s="37"/>
      <c r="O3346" s="2"/>
      <c r="U3346" s="2"/>
      <c r="Z3346" s="2"/>
      <c r="AA3346" s="2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  <c r="AQ3346" s="2"/>
      <c r="AR3346" s="2"/>
      <c r="AS3346" s="2"/>
      <c r="AT3346" s="2"/>
    </row>
    <row r="3347" spans="8:8" s="4" ht="14.25" customFormat="1">
      <c r="A3347" s="1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M3347" s="37"/>
      <c r="O3347" s="2"/>
      <c r="U3347" s="2"/>
      <c r="Z3347" s="2"/>
      <c r="AA3347" s="2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  <c r="AQ3347" s="2"/>
      <c r="AR3347" s="2"/>
      <c r="AS3347" s="2"/>
      <c r="AT3347" s="2"/>
    </row>
    <row r="3348" spans="8:8" s="4" ht="14.25" customFormat="1">
      <c r="A3348" s="1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M3348" s="37"/>
      <c r="O3348" s="2"/>
      <c r="U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  <c r="AR3348" s="2"/>
      <c r="AS3348" s="2"/>
      <c r="AT3348" s="2"/>
    </row>
    <row r="3349" spans="8:8" s="4" ht="14.25" customFormat="1">
      <c r="A3349" s="1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M3349" s="37"/>
      <c r="O3349" s="2"/>
      <c r="U3349" s="2"/>
      <c r="Z3349" s="2"/>
      <c r="AA3349" s="2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  <c r="AQ3349" s="2"/>
      <c r="AR3349" s="2"/>
      <c r="AS3349" s="2"/>
      <c r="AT3349" s="2"/>
    </row>
    <row r="3350" spans="8:8" s="4" ht="14.25" customFormat="1">
      <c r="A3350" s="1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M3350" s="37"/>
      <c r="O3350" s="2"/>
      <c r="U3350" s="2"/>
      <c r="Z3350" s="2"/>
      <c r="AA3350" s="2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  <c r="AQ3350" s="2"/>
      <c r="AR3350" s="2"/>
      <c r="AS3350" s="2"/>
      <c r="AT3350" s="2"/>
    </row>
    <row r="3351" spans="8:8" s="4" ht="14.25" customFormat="1">
      <c r="A3351" s="1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M3351" s="37"/>
      <c r="O3351" s="2"/>
      <c r="U3351" s="2"/>
      <c r="Z3351" s="2"/>
      <c r="AA3351" s="2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  <c r="AQ3351" s="2"/>
      <c r="AR3351" s="2"/>
      <c r="AS3351" s="2"/>
      <c r="AT3351" s="2"/>
    </row>
    <row r="3352" spans="8:8" s="4" ht="14.25" customFormat="1">
      <c r="A3352" s="1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M3352" s="37"/>
      <c r="O3352" s="2"/>
      <c r="U3352" s="2"/>
      <c r="Z3352" s="2"/>
      <c r="AA3352" s="2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  <c r="AQ3352" s="2"/>
      <c r="AR3352" s="2"/>
      <c r="AS3352" s="2"/>
      <c r="AT3352" s="2"/>
    </row>
    <row r="3353" spans="8:8" s="4" ht="14.25" customFormat="1">
      <c r="A3353" s="1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M3353" s="37"/>
      <c r="O3353" s="2"/>
      <c r="U3353" s="2"/>
      <c r="Z3353" s="2"/>
      <c r="AA3353" s="2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  <c r="AQ3353" s="2"/>
      <c r="AR3353" s="2"/>
      <c r="AS3353" s="2"/>
      <c r="AT3353" s="2"/>
    </row>
    <row r="3354" spans="8:8" s="4" ht="14.25" customFormat="1">
      <c r="A3354" s="1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M3354" s="37"/>
      <c r="O3354" s="2"/>
      <c r="U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  <c r="AR3354" s="2"/>
      <c r="AS3354" s="2"/>
      <c r="AT3354" s="2"/>
    </row>
    <row r="3355" spans="8:8" s="4" ht="14.25" customFormat="1">
      <c r="A3355" s="1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M3355" s="37"/>
      <c r="O3355" s="2"/>
      <c r="U3355" s="2"/>
      <c r="Z3355" s="2"/>
      <c r="AA3355" s="2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  <c r="AQ3355" s="2"/>
      <c r="AR3355" s="2"/>
      <c r="AS3355" s="2"/>
      <c r="AT3355" s="2"/>
    </row>
    <row r="3356" spans="8:8" s="4" ht="14.25" customFormat="1">
      <c r="A3356" s="1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M3356" s="37"/>
      <c r="O3356" s="2"/>
      <c r="U3356" s="2"/>
      <c r="Z3356" s="2"/>
      <c r="AA3356" s="2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  <c r="AQ3356" s="2"/>
      <c r="AR3356" s="2"/>
      <c r="AS3356" s="2"/>
      <c r="AT3356" s="2"/>
    </row>
    <row r="3357" spans="8:8" s="4" ht="14.25" customFormat="1">
      <c r="A3357" s="1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M3357" s="37"/>
      <c r="O3357" s="2"/>
      <c r="U3357" s="2"/>
      <c r="Z3357" s="2"/>
      <c r="AA3357" s="2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  <c r="AQ3357" s="2"/>
      <c r="AR3357" s="2"/>
      <c r="AS3357" s="2"/>
      <c r="AT3357" s="2"/>
    </row>
    <row r="3358" spans="8:8" s="4" ht="14.25" customFormat="1">
      <c r="A3358" s="1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M3358" s="37"/>
      <c r="O3358" s="2"/>
      <c r="U3358" s="2"/>
      <c r="Z3358" s="2"/>
      <c r="AA3358" s="2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  <c r="AQ3358" s="2"/>
      <c r="AR3358" s="2"/>
      <c r="AS3358" s="2"/>
      <c r="AT3358" s="2"/>
    </row>
    <row r="3359" spans="8:8" s="4" ht="14.25" customFormat="1">
      <c r="A3359" s="1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M3359" s="37"/>
      <c r="O3359" s="2"/>
      <c r="U3359" s="2"/>
      <c r="Z3359" s="2"/>
      <c r="AA3359" s="2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  <c r="AQ3359" s="2"/>
      <c r="AR3359" s="2"/>
      <c r="AS3359" s="2"/>
      <c r="AT3359" s="2"/>
    </row>
    <row r="3360" spans="8:8" s="4" ht="14.25" customFormat="1">
      <c r="A3360" s="1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M3360" s="37"/>
      <c r="O3360" s="2"/>
      <c r="U3360" s="2"/>
      <c r="Z3360" s="2"/>
      <c r="AA3360" s="2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  <c r="AQ3360" s="2"/>
      <c r="AR3360" s="2"/>
      <c r="AS3360" s="2"/>
      <c r="AT3360" s="2"/>
    </row>
    <row r="3361" spans="8:8" s="4" ht="14.25" customFormat="1">
      <c r="A3361" s="1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M3361" s="37"/>
      <c r="O3361" s="2"/>
      <c r="U3361" s="2"/>
      <c r="Z3361" s="2"/>
      <c r="AA3361" s="2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  <c r="AQ3361" s="2"/>
      <c r="AR3361" s="2"/>
      <c r="AS3361" s="2"/>
      <c r="AT3361" s="2"/>
    </row>
    <row r="3362" spans="8:8" s="4" ht="14.25" customFormat="1">
      <c r="A3362" s="1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M3362" s="37"/>
      <c r="O3362" s="2"/>
      <c r="U3362" s="2"/>
      <c r="Z3362" s="2"/>
      <c r="AA3362" s="2"/>
      <c r="AB3362" s="2"/>
      <c r="AC3362" s="2"/>
      <c r="AD3362" s="2"/>
      <c r="AE3362" s="2"/>
      <c r="AF3362" s="2"/>
      <c r="AG3362" s="2"/>
      <c r="AH3362" s="2"/>
      <c r="AI3362" s="2"/>
      <c r="AJ3362" s="2"/>
      <c r="AK3362" s="2"/>
      <c r="AL3362" s="2"/>
      <c r="AM3362" s="2"/>
      <c r="AN3362" s="2"/>
      <c r="AO3362" s="2"/>
      <c r="AP3362" s="2"/>
      <c r="AQ3362" s="2"/>
      <c r="AR3362" s="2"/>
      <c r="AS3362" s="2"/>
      <c r="AT3362" s="2"/>
    </row>
    <row r="3363" spans="8:8" s="4" ht="14.25" customFormat="1">
      <c r="A3363" s="1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M3363" s="37"/>
      <c r="O3363" s="2"/>
      <c r="U3363" s="2"/>
      <c r="Z3363" s="2"/>
      <c r="AA3363" s="2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  <c r="AQ3363" s="2"/>
      <c r="AR3363" s="2"/>
      <c r="AS3363" s="2"/>
      <c r="AT3363" s="2"/>
    </row>
    <row r="3364" spans="8:8" s="4" ht="14.25" customFormat="1">
      <c r="A3364" s="1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M3364" s="37"/>
      <c r="O3364" s="2"/>
      <c r="U3364" s="2"/>
      <c r="Z3364" s="2"/>
      <c r="AA3364" s="2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  <c r="AQ3364" s="2"/>
      <c r="AR3364" s="2"/>
      <c r="AS3364" s="2"/>
      <c r="AT3364" s="2"/>
    </row>
    <row r="3365" spans="8:8" s="4" ht="14.25" customFormat="1">
      <c r="A3365" s="1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M3365" s="37"/>
      <c r="O3365" s="2"/>
      <c r="U3365" s="2"/>
      <c r="Z3365" s="2"/>
      <c r="AA3365" s="2"/>
      <c r="AB3365" s="2"/>
      <c r="AC3365" s="2"/>
      <c r="AD3365" s="2"/>
      <c r="AE3365" s="2"/>
      <c r="AF3365" s="2"/>
      <c r="AG3365" s="2"/>
      <c r="AH3365" s="2"/>
      <c r="AI3365" s="2"/>
      <c r="AJ3365" s="2"/>
      <c r="AK3365" s="2"/>
      <c r="AL3365" s="2"/>
      <c r="AM3365" s="2"/>
      <c r="AN3365" s="2"/>
      <c r="AO3365" s="2"/>
      <c r="AP3365" s="2"/>
      <c r="AQ3365" s="2"/>
      <c r="AR3365" s="2"/>
      <c r="AS3365" s="2"/>
      <c r="AT3365" s="2"/>
    </row>
    <row r="3366" spans="8:8" s="4" ht="14.25" customFormat="1">
      <c r="A3366" s="1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M3366" s="37"/>
      <c r="O3366" s="2"/>
      <c r="U3366" s="2"/>
      <c r="Z3366" s="2"/>
      <c r="AA3366" s="2"/>
      <c r="AB3366" s="2"/>
      <c r="AC3366" s="2"/>
      <c r="AD3366" s="2"/>
      <c r="AE3366" s="2"/>
      <c r="AF3366" s="2"/>
      <c r="AG3366" s="2"/>
      <c r="AH3366" s="2"/>
      <c r="AI3366" s="2"/>
      <c r="AJ3366" s="2"/>
      <c r="AK3366" s="2"/>
      <c r="AL3366" s="2"/>
      <c r="AM3366" s="2"/>
      <c r="AN3366" s="2"/>
      <c r="AO3366" s="2"/>
      <c r="AP3366" s="2"/>
      <c r="AQ3366" s="2"/>
      <c r="AR3366" s="2"/>
      <c r="AS3366" s="2"/>
      <c r="AT3366" s="2"/>
    </row>
    <row r="3367" spans="8:8" s="4" ht="14.25" customFormat="1">
      <c r="A3367" s="1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M3367" s="37"/>
      <c r="O3367" s="2"/>
      <c r="U3367" s="2"/>
      <c r="Z3367" s="2"/>
      <c r="AA3367" s="2"/>
      <c r="AB3367" s="2"/>
      <c r="AC3367" s="2"/>
      <c r="AD3367" s="2"/>
      <c r="AE3367" s="2"/>
      <c r="AF3367" s="2"/>
      <c r="AG3367" s="2"/>
      <c r="AH3367" s="2"/>
      <c r="AI3367" s="2"/>
      <c r="AJ3367" s="2"/>
      <c r="AK3367" s="2"/>
      <c r="AL3367" s="2"/>
      <c r="AM3367" s="2"/>
      <c r="AN3367" s="2"/>
      <c r="AO3367" s="2"/>
      <c r="AP3367" s="2"/>
      <c r="AQ3367" s="2"/>
      <c r="AR3367" s="2"/>
      <c r="AS3367" s="2"/>
      <c r="AT3367" s="2"/>
    </row>
    <row r="3368" spans="8:8" s="4" ht="14.25" customFormat="1">
      <c r="A3368" s="1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M3368" s="37"/>
      <c r="O3368" s="2"/>
      <c r="U3368" s="2"/>
      <c r="Z3368" s="2"/>
      <c r="AA3368" s="2"/>
      <c r="AB3368" s="2"/>
      <c r="AC3368" s="2"/>
      <c r="AD3368" s="2"/>
      <c r="AE3368" s="2"/>
      <c r="AF3368" s="2"/>
      <c r="AG3368" s="2"/>
      <c r="AH3368" s="2"/>
      <c r="AI3368" s="2"/>
      <c r="AJ3368" s="2"/>
      <c r="AK3368" s="2"/>
      <c r="AL3368" s="2"/>
      <c r="AM3368" s="2"/>
      <c r="AN3368" s="2"/>
      <c r="AO3368" s="2"/>
      <c r="AP3368" s="2"/>
      <c r="AQ3368" s="2"/>
      <c r="AR3368" s="2"/>
      <c r="AS3368" s="2"/>
      <c r="AT3368" s="2"/>
    </row>
    <row r="3369" spans="8:8" s="4" ht="14.25" customFormat="1">
      <c r="A3369" s="1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M3369" s="37"/>
      <c r="O3369" s="2"/>
      <c r="U3369" s="2"/>
      <c r="Z3369" s="2"/>
      <c r="AA3369" s="2"/>
      <c r="AB3369" s="2"/>
      <c r="AC3369" s="2"/>
      <c r="AD3369" s="2"/>
      <c r="AE3369" s="2"/>
      <c r="AF3369" s="2"/>
      <c r="AG3369" s="2"/>
      <c r="AH3369" s="2"/>
      <c r="AI3369" s="2"/>
      <c r="AJ3369" s="2"/>
      <c r="AK3369" s="2"/>
      <c r="AL3369" s="2"/>
      <c r="AM3369" s="2"/>
      <c r="AN3369" s="2"/>
      <c r="AO3369" s="2"/>
      <c r="AP3369" s="2"/>
      <c r="AQ3369" s="2"/>
      <c r="AR3369" s="2"/>
      <c r="AS3369" s="2"/>
      <c r="AT3369" s="2"/>
    </row>
    <row r="3370" spans="8:8" s="4" ht="14.25" customFormat="1">
      <c r="A3370" s="1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M3370" s="37"/>
      <c r="O3370" s="2"/>
      <c r="U3370" s="2"/>
      <c r="Z3370" s="2"/>
      <c r="AA3370" s="2"/>
      <c r="AB3370" s="2"/>
      <c r="AC3370" s="2"/>
      <c r="AD3370" s="2"/>
      <c r="AE3370" s="2"/>
      <c r="AF3370" s="2"/>
      <c r="AG3370" s="2"/>
      <c r="AH3370" s="2"/>
      <c r="AI3370" s="2"/>
      <c r="AJ3370" s="2"/>
      <c r="AK3370" s="2"/>
      <c r="AL3370" s="2"/>
      <c r="AM3370" s="2"/>
      <c r="AN3370" s="2"/>
      <c r="AO3370" s="2"/>
      <c r="AP3370" s="2"/>
      <c r="AQ3370" s="2"/>
      <c r="AR3370" s="2"/>
      <c r="AS3370" s="2"/>
      <c r="AT3370" s="2"/>
    </row>
    <row r="3371" spans="8:8" s="4" ht="14.25" customFormat="1">
      <c r="A3371" s="1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M3371" s="37"/>
      <c r="O3371" s="2"/>
      <c r="U3371" s="2"/>
      <c r="Z3371" s="2"/>
      <c r="AA3371" s="2"/>
      <c r="AB3371" s="2"/>
      <c r="AC3371" s="2"/>
      <c r="AD3371" s="2"/>
      <c r="AE3371" s="2"/>
      <c r="AF3371" s="2"/>
      <c r="AG3371" s="2"/>
      <c r="AH3371" s="2"/>
      <c r="AI3371" s="2"/>
      <c r="AJ3371" s="2"/>
      <c r="AK3371" s="2"/>
      <c r="AL3371" s="2"/>
      <c r="AM3371" s="2"/>
      <c r="AN3371" s="2"/>
      <c r="AO3371" s="2"/>
      <c r="AP3371" s="2"/>
      <c r="AQ3371" s="2"/>
      <c r="AR3371" s="2"/>
      <c r="AS3371" s="2"/>
      <c r="AT3371" s="2"/>
    </row>
    <row r="3372" spans="8:8" s="4" ht="14.25" customFormat="1">
      <c r="A3372" s="1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M3372" s="37"/>
      <c r="O3372" s="2"/>
      <c r="U3372" s="2"/>
      <c r="Z3372" s="2"/>
      <c r="AA3372" s="2"/>
      <c r="AB3372" s="2"/>
      <c r="AC3372" s="2"/>
      <c r="AD3372" s="2"/>
      <c r="AE3372" s="2"/>
      <c r="AF3372" s="2"/>
      <c r="AG3372" s="2"/>
      <c r="AH3372" s="2"/>
      <c r="AI3372" s="2"/>
      <c r="AJ3372" s="2"/>
      <c r="AK3372" s="2"/>
      <c r="AL3372" s="2"/>
      <c r="AM3372" s="2"/>
      <c r="AN3372" s="2"/>
      <c r="AO3372" s="2"/>
      <c r="AP3372" s="2"/>
      <c r="AQ3372" s="2"/>
      <c r="AR3372" s="2"/>
      <c r="AS3372" s="2"/>
      <c r="AT3372" s="2"/>
    </row>
    <row r="3373" spans="8:8" s="4" ht="14.25" customFormat="1">
      <c r="A3373" s="1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M3373" s="37"/>
      <c r="O3373" s="2"/>
      <c r="U3373" s="2"/>
      <c r="Z3373" s="2"/>
      <c r="AA3373" s="2"/>
      <c r="AB3373" s="2"/>
      <c r="AC3373" s="2"/>
      <c r="AD3373" s="2"/>
      <c r="AE3373" s="2"/>
      <c r="AF3373" s="2"/>
      <c r="AG3373" s="2"/>
      <c r="AH3373" s="2"/>
      <c r="AI3373" s="2"/>
      <c r="AJ3373" s="2"/>
      <c r="AK3373" s="2"/>
      <c r="AL3373" s="2"/>
      <c r="AM3373" s="2"/>
      <c r="AN3373" s="2"/>
      <c r="AO3373" s="2"/>
      <c r="AP3373" s="2"/>
      <c r="AQ3373" s="2"/>
      <c r="AR3373" s="2"/>
      <c r="AS3373" s="2"/>
      <c r="AT3373" s="2"/>
    </row>
    <row r="3374" spans="8:8" s="4" ht="14.25" customFormat="1">
      <c r="A3374" s="1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M3374" s="37"/>
      <c r="O3374" s="2"/>
      <c r="U3374" s="2"/>
      <c r="Z3374" s="2"/>
      <c r="AA3374" s="2"/>
      <c r="AB3374" s="2"/>
      <c r="AC3374" s="2"/>
      <c r="AD3374" s="2"/>
      <c r="AE3374" s="2"/>
      <c r="AF3374" s="2"/>
      <c r="AG3374" s="2"/>
      <c r="AH3374" s="2"/>
      <c r="AI3374" s="2"/>
      <c r="AJ3374" s="2"/>
      <c r="AK3374" s="2"/>
      <c r="AL3374" s="2"/>
      <c r="AM3374" s="2"/>
      <c r="AN3374" s="2"/>
      <c r="AO3374" s="2"/>
      <c r="AP3374" s="2"/>
      <c r="AQ3374" s="2"/>
      <c r="AR3374" s="2"/>
      <c r="AS3374" s="2"/>
      <c r="AT3374" s="2"/>
    </row>
    <row r="3375" spans="8:8" s="4" ht="14.25" customFormat="1">
      <c r="A3375" s="1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M3375" s="37"/>
      <c r="O3375" s="2"/>
      <c r="U3375" s="2"/>
      <c r="Z3375" s="2"/>
      <c r="AA3375" s="2"/>
      <c r="AB3375" s="2"/>
      <c r="AC3375" s="2"/>
      <c r="AD3375" s="2"/>
      <c r="AE3375" s="2"/>
      <c r="AF3375" s="2"/>
      <c r="AG3375" s="2"/>
      <c r="AH3375" s="2"/>
      <c r="AI3375" s="2"/>
      <c r="AJ3375" s="2"/>
      <c r="AK3375" s="2"/>
      <c r="AL3375" s="2"/>
      <c r="AM3375" s="2"/>
      <c r="AN3375" s="2"/>
      <c r="AO3375" s="2"/>
      <c r="AP3375" s="2"/>
      <c r="AQ3375" s="2"/>
      <c r="AR3375" s="2"/>
      <c r="AS3375" s="2"/>
      <c r="AT3375" s="2"/>
    </row>
    <row r="3376" spans="8:8" s="4" ht="14.25" customFormat="1">
      <c r="A3376" s="1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M3376" s="37"/>
      <c r="O3376" s="2"/>
      <c r="U3376" s="2"/>
      <c r="Z3376" s="2"/>
      <c r="AA3376" s="2"/>
      <c r="AB3376" s="2"/>
      <c r="AC3376" s="2"/>
      <c r="AD3376" s="2"/>
      <c r="AE3376" s="2"/>
      <c r="AF3376" s="2"/>
      <c r="AG3376" s="2"/>
      <c r="AH3376" s="2"/>
      <c r="AI3376" s="2"/>
      <c r="AJ3376" s="2"/>
      <c r="AK3376" s="2"/>
      <c r="AL3376" s="2"/>
      <c r="AM3376" s="2"/>
      <c r="AN3376" s="2"/>
      <c r="AO3376" s="2"/>
      <c r="AP3376" s="2"/>
      <c r="AQ3376" s="2"/>
      <c r="AR3376" s="2"/>
      <c r="AS3376" s="2"/>
      <c r="AT3376" s="2"/>
    </row>
    <row r="3377" spans="8:8" s="4" ht="14.25" customFormat="1">
      <c r="A3377" s="1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M3377" s="37"/>
      <c r="O3377" s="2"/>
      <c r="U3377" s="2"/>
      <c r="Z3377" s="2"/>
      <c r="AA3377" s="2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  <c r="AQ3377" s="2"/>
      <c r="AR3377" s="2"/>
      <c r="AS3377" s="2"/>
      <c r="AT3377" s="2"/>
    </row>
    <row r="3378" spans="8:8" s="4" ht="14.25" customFormat="1">
      <c r="A3378" s="1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M3378" s="37"/>
      <c r="O3378" s="2"/>
      <c r="U3378" s="2"/>
      <c r="Z3378" s="2"/>
      <c r="AA3378" s="2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  <c r="AL3378" s="2"/>
      <c r="AM3378" s="2"/>
      <c r="AN3378" s="2"/>
      <c r="AO3378" s="2"/>
      <c r="AP3378" s="2"/>
      <c r="AQ3378" s="2"/>
      <c r="AR3378" s="2"/>
      <c r="AS3378" s="2"/>
      <c r="AT3378" s="2"/>
    </row>
    <row r="3379" spans="8:8" s="4" ht="14.25" customFormat="1">
      <c r="A3379" s="1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M3379" s="37"/>
      <c r="O3379" s="2"/>
      <c r="U3379" s="2"/>
      <c r="Z3379" s="2"/>
      <c r="AA3379" s="2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  <c r="AQ3379" s="2"/>
      <c r="AR3379" s="2"/>
      <c r="AS3379" s="2"/>
      <c r="AT3379" s="2"/>
    </row>
    <row r="3380" spans="8:8" s="4" ht="14.25" customFormat="1">
      <c r="A3380" s="1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M3380" s="37"/>
      <c r="O3380" s="2"/>
      <c r="U3380" s="2"/>
      <c r="Z3380" s="2"/>
      <c r="AA3380" s="2"/>
      <c r="AB3380" s="2"/>
      <c r="AC3380" s="2"/>
      <c r="AD3380" s="2"/>
      <c r="AE3380" s="2"/>
      <c r="AF3380" s="2"/>
      <c r="AG3380" s="2"/>
      <c r="AH3380" s="2"/>
      <c r="AI3380" s="2"/>
      <c r="AJ3380" s="2"/>
      <c r="AK3380" s="2"/>
      <c r="AL3380" s="2"/>
      <c r="AM3380" s="2"/>
      <c r="AN3380" s="2"/>
      <c r="AO3380" s="2"/>
      <c r="AP3380" s="2"/>
      <c r="AQ3380" s="2"/>
      <c r="AR3380" s="2"/>
      <c r="AS3380" s="2"/>
      <c r="AT3380" s="2"/>
    </row>
    <row r="3381" spans="8:8" s="4" ht="14.25" customFormat="1">
      <c r="A3381" s="1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M3381" s="37"/>
      <c r="O3381" s="2"/>
      <c r="U3381" s="2"/>
      <c r="Z3381" s="2"/>
      <c r="AA3381" s="2"/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  <c r="AL3381" s="2"/>
      <c r="AM3381" s="2"/>
      <c r="AN3381" s="2"/>
      <c r="AO3381" s="2"/>
      <c r="AP3381" s="2"/>
      <c r="AQ3381" s="2"/>
      <c r="AR3381" s="2"/>
      <c r="AS3381" s="2"/>
      <c r="AT3381" s="2"/>
    </row>
    <row r="3382" spans="8:8" s="4" ht="14.25" customFormat="1">
      <c r="A3382" s="1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M3382" s="37"/>
      <c r="O3382" s="2"/>
      <c r="U3382" s="2"/>
      <c r="Z3382" s="2"/>
      <c r="AA3382" s="2"/>
      <c r="AB3382" s="2"/>
      <c r="AC3382" s="2"/>
      <c r="AD3382" s="2"/>
      <c r="AE3382" s="2"/>
      <c r="AF3382" s="2"/>
      <c r="AG3382" s="2"/>
      <c r="AH3382" s="2"/>
      <c r="AI3382" s="2"/>
      <c r="AJ3382" s="2"/>
      <c r="AK3382" s="2"/>
      <c r="AL3382" s="2"/>
      <c r="AM3382" s="2"/>
      <c r="AN3382" s="2"/>
      <c r="AO3382" s="2"/>
      <c r="AP3382" s="2"/>
      <c r="AQ3382" s="2"/>
      <c r="AR3382" s="2"/>
      <c r="AS3382" s="2"/>
      <c r="AT3382" s="2"/>
    </row>
    <row r="3383" spans="8:8" s="4" ht="14.25" customFormat="1">
      <c r="A3383" s="1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M3383" s="37"/>
      <c r="O3383" s="2"/>
      <c r="U3383" s="2"/>
      <c r="Z3383" s="2"/>
      <c r="AA3383" s="2"/>
      <c r="AB3383" s="2"/>
      <c r="AC3383" s="2"/>
      <c r="AD3383" s="2"/>
      <c r="AE3383" s="2"/>
      <c r="AF3383" s="2"/>
      <c r="AG3383" s="2"/>
      <c r="AH3383" s="2"/>
      <c r="AI3383" s="2"/>
      <c r="AJ3383" s="2"/>
      <c r="AK3383" s="2"/>
      <c r="AL3383" s="2"/>
      <c r="AM3383" s="2"/>
      <c r="AN3383" s="2"/>
      <c r="AO3383" s="2"/>
      <c r="AP3383" s="2"/>
      <c r="AQ3383" s="2"/>
      <c r="AR3383" s="2"/>
      <c r="AS3383" s="2"/>
      <c r="AT3383" s="2"/>
    </row>
    <row r="3384" spans="8:8" s="4" ht="14.25" customFormat="1">
      <c r="A3384" s="1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M3384" s="37"/>
      <c r="O3384" s="2"/>
      <c r="U3384" s="2"/>
      <c r="Z3384" s="2"/>
      <c r="AA3384" s="2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2"/>
      <c r="AQ3384" s="2"/>
      <c r="AR3384" s="2"/>
      <c r="AS3384" s="2"/>
      <c r="AT3384" s="2"/>
    </row>
    <row r="3385" spans="8:8" s="4" ht="14.25" customFormat="1">
      <c r="A3385" s="1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M3385" s="37"/>
      <c r="O3385" s="2"/>
      <c r="U3385" s="2"/>
      <c r="Z3385" s="2"/>
      <c r="AA3385" s="2"/>
      <c r="AB3385" s="2"/>
      <c r="AC3385" s="2"/>
      <c r="AD3385" s="2"/>
      <c r="AE3385" s="2"/>
      <c r="AF3385" s="2"/>
      <c r="AG3385" s="2"/>
      <c r="AH3385" s="2"/>
      <c r="AI3385" s="2"/>
      <c r="AJ3385" s="2"/>
      <c r="AK3385" s="2"/>
      <c r="AL3385" s="2"/>
      <c r="AM3385" s="2"/>
      <c r="AN3385" s="2"/>
      <c r="AO3385" s="2"/>
      <c r="AP3385" s="2"/>
      <c r="AQ3385" s="2"/>
      <c r="AR3385" s="2"/>
      <c r="AS3385" s="2"/>
      <c r="AT3385" s="2"/>
    </row>
    <row r="3386" spans="8:8" s="4" ht="14.25" customFormat="1">
      <c r="A3386" s="1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M3386" s="37"/>
      <c r="O3386" s="2"/>
      <c r="U3386" s="2"/>
      <c r="Z3386" s="2"/>
      <c r="AA3386" s="2"/>
      <c r="AB3386" s="2"/>
      <c r="AC3386" s="2"/>
      <c r="AD3386" s="2"/>
      <c r="AE3386" s="2"/>
      <c r="AF3386" s="2"/>
      <c r="AG3386" s="2"/>
      <c r="AH3386" s="2"/>
      <c r="AI3386" s="2"/>
      <c r="AJ3386" s="2"/>
      <c r="AK3386" s="2"/>
      <c r="AL3386" s="2"/>
      <c r="AM3386" s="2"/>
      <c r="AN3386" s="2"/>
      <c r="AO3386" s="2"/>
      <c r="AP3386" s="2"/>
      <c r="AQ3386" s="2"/>
      <c r="AR3386" s="2"/>
      <c r="AS3386" s="2"/>
      <c r="AT3386" s="2"/>
    </row>
    <row r="3387" spans="8:8" s="4" ht="14.25" customFormat="1">
      <c r="A3387" s="1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M3387" s="37"/>
      <c r="O3387" s="2"/>
      <c r="U3387" s="2"/>
      <c r="Z3387" s="2"/>
      <c r="AA3387" s="2"/>
      <c r="AB3387" s="2"/>
      <c r="AC3387" s="2"/>
      <c r="AD3387" s="2"/>
      <c r="AE3387" s="2"/>
      <c r="AF3387" s="2"/>
      <c r="AG3387" s="2"/>
      <c r="AH3387" s="2"/>
      <c r="AI3387" s="2"/>
      <c r="AJ3387" s="2"/>
      <c r="AK3387" s="2"/>
      <c r="AL3387" s="2"/>
      <c r="AM3387" s="2"/>
      <c r="AN3387" s="2"/>
      <c r="AO3387" s="2"/>
      <c r="AP3387" s="2"/>
      <c r="AQ3387" s="2"/>
      <c r="AR3387" s="2"/>
      <c r="AS3387" s="2"/>
      <c r="AT3387" s="2"/>
    </row>
    <row r="3388" spans="8:8" s="4" ht="14.25" customFormat="1">
      <c r="A3388" s="1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M3388" s="37"/>
      <c r="O3388" s="2"/>
      <c r="U3388" s="2"/>
      <c r="Z3388" s="2"/>
      <c r="AA3388" s="2"/>
      <c r="AB3388" s="2"/>
      <c r="AC3388" s="2"/>
      <c r="AD3388" s="2"/>
      <c r="AE3388" s="2"/>
      <c r="AF3388" s="2"/>
      <c r="AG3388" s="2"/>
      <c r="AH3388" s="2"/>
      <c r="AI3388" s="2"/>
      <c r="AJ3388" s="2"/>
      <c r="AK3388" s="2"/>
      <c r="AL3388" s="2"/>
      <c r="AM3388" s="2"/>
      <c r="AN3388" s="2"/>
      <c r="AO3388" s="2"/>
      <c r="AP3388" s="2"/>
      <c r="AQ3388" s="2"/>
      <c r="AR3388" s="2"/>
      <c r="AS3388" s="2"/>
      <c r="AT3388" s="2"/>
    </row>
    <row r="3389" spans="8:8" s="4" ht="14.25" customFormat="1">
      <c r="A3389" s="1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M3389" s="37"/>
      <c r="O3389" s="2"/>
      <c r="U3389" s="2"/>
      <c r="Z3389" s="2"/>
      <c r="AA3389" s="2"/>
      <c r="AB3389" s="2"/>
      <c r="AC3389" s="2"/>
      <c r="AD3389" s="2"/>
      <c r="AE3389" s="2"/>
      <c r="AF3389" s="2"/>
      <c r="AG3389" s="2"/>
      <c r="AH3389" s="2"/>
      <c r="AI3389" s="2"/>
      <c r="AJ3389" s="2"/>
      <c r="AK3389" s="2"/>
      <c r="AL3389" s="2"/>
      <c r="AM3389" s="2"/>
      <c r="AN3389" s="2"/>
      <c r="AO3389" s="2"/>
      <c r="AP3389" s="2"/>
      <c r="AQ3389" s="2"/>
      <c r="AR3389" s="2"/>
      <c r="AS3389" s="2"/>
      <c r="AT3389" s="2"/>
    </row>
    <row r="3390" spans="8:8" s="4" ht="14.25" customFormat="1">
      <c r="A3390" s="1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M3390" s="37"/>
      <c r="O3390" s="2"/>
      <c r="U3390" s="2"/>
      <c r="Z3390" s="2"/>
      <c r="AA3390" s="2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  <c r="AQ3390" s="2"/>
      <c r="AR3390" s="2"/>
      <c r="AS3390" s="2"/>
      <c r="AT3390" s="2"/>
    </row>
    <row r="3391" spans="8:8" s="4" ht="14.25" customFormat="1">
      <c r="A3391" s="1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M3391" s="37"/>
      <c r="O3391" s="2"/>
      <c r="U3391" s="2"/>
      <c r="Z3391" s="2"/>
      <c r="AA3391" s="2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  <c r="AQ3391" s="2"/>
      <c r="AR3391" s="2"/>
      <c r="AS3391" s="2"/>
      <c r="AT3391" s="2"/>
    </row>
    <row r="3392" spans="8:8" s="4" ht="14.25" customFormat="1">
      <c r="A3392" s="1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M3392" s="37"/>
      <c r="O3392" s="2"/>
      <c r="U3392" s="2"/>
      <c r="Z3392" s="2"/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  <c r="AQ3392" s="2"/>
      <c r="AR3392" s="2"/>
      <c r="AS3392" s="2"/>
      <c r="AT3392" s="2"/>
    </row>
    <row r="3393" spans="8:8" s="4" ht="14.25" customFormat="1">
      <c r="A3393" s="1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M3393" s="37"/>
      <c r="O3393" s="2"/>
      <c r="U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  <c r="AR3393" s="2"/>
      <c r="AS3393" s="2"/>
      <c r="AT3393" s="2"/>
    </row>
    <row r="3394" spans="8:8" s="4" ht="14.25" customFormat="1">
      <c r="A3394" s="1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M3394" s="37"/>
      <c r="O3394" s="2"/>
      <c r="U3394" s="2"/>
      <c r="Z3394" s="2"/>
      <c r="AA3394" s="2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  <c r="AQ3394" s="2"/>
      <c r="AR3394" s="2"/>
      <c r="AS3394" s="2"/>
      <c r="AT3394" s="2"/>
    </row>
    <row r="3395" spans="8:8" s="4" ht="14.25" customFormat="1">
      <c r="A3395" s="1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M3395" s="37"/>
      <c r="O3395" s="2"/>
      <c r="U3395" s="2"/>
      <c r="Z3395" s="2"/>
      <c r="AA3395" s="2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  <c r="AQ3395" s="2"/>
      <c r="AR3395" s="2"/>
      <c r="AS3395" s="2"/>
      <c r="AT3395" s="2"/>
    </row>
    <row r="3396" spans="8:8" s="4" ht="14.25" customFormat="1">
      <c r="A3396" s="1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M3396" s="37"/>
      <c r="O3396" s="2"/>
      <c r="U3396" s="2"/>
      <c r="Z3396" s="2"/>
      <c r="AA3396" s="2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  <c r="AQ3396" s="2"/>
      <c r="AR3396" s="2"/>
      <c r="AS3396" s="2"/>
      <c r="AT3396" s="2"/>
    </row>
    <row r="3397" spans="8:8" s="4" ht="14.25" customFormat="1">
      <c r="A3397" s="1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M3397" s="37"/>
      <c r="O3397" s="2"/>
      <c r="U3397" s="2"/>
      <c r="Z3397" s="2"/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  <c r="AQ3397" s="2"/>
      <c r="AR3397" s="2"/>
      <c r="AS3397" s="2"/>
      <c r="AT3397" s="2"/>
    </row>
    <row r="3398" spans="8:8" s="4" ht="14.25" customFormat="1">
      <c r="A3398" s="1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M3398" s="37"/>
      <c r="O3398" s="2"/>
      <c r="U3398" s="2"/>
      <c r="Z3398" s="2"/>
      <c r="AA3398" s="2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  <c r="AQ3398" s="2"/>
      <c r="AR3398" s="2"/>
      <c r="AS3398" s="2"/>
      <c r="AT3398" s="2"/>
    </row>
    <row r="3399" spans="8:8" s="4" ht="14.25" customFormat="1">
      <c r="A3399" s="1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M3399" s="37"/>
      <c r="O3399" s="2"/>
      <c r="U3399" s="2"/>
      <c r="Z3399" s="2"/>
      <c r="AA3399" s="2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  <c r="AQ3399" s="2"/>
      <c r="AR3399" s="2"/>
      <c r="AS3399" s="2"/>
      <c r="AT3399" s="2"/>
    </row>
    <row r="3400" spans="8:8" s="4" ht="14.25" customFormat="1">
      <c r="A3400" s="1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M3400" s="37"/>
      <c r="O3400" s="2"/>
      <c r="U3400" s="2"/>
      <c r="Z3400" s="2"/>
      <c r="AA3400" s="2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  <c r="AQ3400" s="2"/>
      <c r="AR3400" s="2"/>
      <c r="AS3400" s="2"/>
      <c r="AT3400" s="2"/>
    </row>
    <row r="3401" spans="8:8" s="4" ht="14.25" customFormat="1">
      <c r="A3401" s="1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M3401" s="37"/>
      <c r="O3401" s="2"/>
      <c r="U3401" s="2"/>
      <c r="Z3401" s="2"/>
      <c r="AA3401" s="2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  <c r="AQ3401" s="2"/>
      <c r="AR3401" s="2"/>
      <c r="AS3401" s="2"/>
      <c r="AT3401" s="2"/>
    </row>
    <row r="3402" spans="8:8" s="4" ht="14.25" customFormat="1">
      <c r="A3402" s="1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M3402" s="37"/>
      <c r="O3402" s="2"/>
      <c r="U3402" s="2"/>
      <c r="Z3402" s="2"/>
      <c r="AA3402" s="2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  <c r="AQ3402" s="2"/>
      <c r="AR3402" s="2"/>
      <c r="AS3402" s="2"/>
      <c r="AT3402" s="2"/>
    </row>
    <row r="3403" spans="8:8" s="4" ht="14.25" customFormat="1">
      <c r="A3403" s="1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M3403" s="37"/>
      <c r="O3403" s="2"/>
      <c r="U3403" s="2"/>
      <c r="Z3403" s="2"/>
      <c r="AA3403" s="2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  <c r="AQ3403" s="2"/>
      <c r="AR3403" s="2"/>
      <c r="AS3403" s="2"/>
      <c r="AT3403" s="2"/>
    </row>
    <row r="3404" spans="8:8" s="4" ht="14.25" customFormat="1">
      <c r="A3404" s="1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M3404" s="37"/>
      <c r="O3404" s="2"/>
      <c r="U3404" s="2"/>
      <c r="Z3404" s="2"/>
      <c r="AA3404" s="2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  <c r="AQ3404" s="2"/>
      <c r="AR3404" s="2"/>
      <c r="AS3404" s="2"/>
      <c r="AT3404" s="2"/>
    </row>
    <row r="3405" spans="8:8" s="4" ht="14.25" customFormat="1">
      <c r="A3405" s="1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M3405" s="37"/>
      <c r="O3405" s="2"/>
      <c r="U3405" s="2"/>
      <c r="Z3405" s="2"/>
      <c r="AA3405" s="2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  <c r="AQ3405" s="2"/>
      <c r="AR3405" s="2"/>
      <c r="AS3405" s="2"/>
      <c r="AT3405" s="2"/>
    </row>
    <row r="3406" spans="8:8" s="4" ht="14.25" customFormat="1">
      <c r="A3406" s="1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M3406" s="37"/>
      <c r="O3406" s="2"/>
      <c r="U3406" s="2"/>
      <c r="Z3406" s="2"/>
      <c r="AA3406" s="2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  <c r="AQ3406" s="2"/>
      <c r="AR3406" s="2"/>
      <c r="AS3406" s="2"/>
      <c r="AT3406" s="2"/>
    </row>
    <row r="3407" spans="8:8" s="4" ht="14.25" customFormat="1">
      <c r="A3407" s="1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M3407" s="37"/>
      <c r="O3407" s="2"/>
      <c r="U3407" s="2"/>
      <c r="Z3407" s="2"/>
      <c r="AA3407" s="2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  <c r="AQ3407" s="2"/>
      <c r="AR3407" s="2"/>
      <c r="AS3407" s="2"/>
      <c r="AT3407" s="2"/>
    </row>
    <row r="3408" spans="8:8" s="4" ht="14.25" customFormat="1">
      <c r="A3408" s="1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M3408" s="37"/>
      <c r="O3408" s="2"/>
      <c r="U3408" s="2"/>
      <c r="Z3408" s="2"/>
      <c r="AA3408" s="2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  <c r="AQ3408" s="2"/>
      <c r="AR3408" s="2"/>
      <c r="AS3408" s="2"/>
      <c r="AT3408" s="2"/>
    </row>
    <row r="3409" spans="8:8" s="4" ht="14.25" customFormat="1">
      <c r="A3409" s="1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M3409" s="37"/>
      <c r="O3409" s="2"/>
      <c r="U3409" s="2"/>
      <c r="Z3409" s="2"/>
      <c r="AA3409" s="2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  <c r="AQ3409" s="2"/>
      <c r="AR3409" s="2"/>
      <c r="AS3409" s="2"/>
      <c r="AT3409" s="2"/>
    </row>
    <row r="3410" spans="8:8" s="4" ht="14.25" customFormat="1">
      <c r="A3410" s="1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M3410" s="37"/>
      <c r="O3410" s="2"/>
      <c r="U3410" s="2"/>
      <c r="Z3410" s="2"/>
      <c r="AA3410" s="2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  <c r="AQ3410" s="2"/>
      <c r="AR3410" s="2"/>
      <c r="AS3410" s="2"/>
      <c r="AT3410" s="2"/>
    </row>
    <row r="3411" spans="8:8" s="4" ht="14.25" customFormat="1">
      <c r="A3411" s="1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M3411" s="37"/>
      <c r="O3411" s="2"/>
      <c r="U3411" s="2"/>
      <c r="Z3411" s="2"/>
      <c r="AA3411" s="2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  <c r="AQ3411" s="2"/>
      <c r="AR3411" s="2"/>
      <c r="AS3411" s="2"/>
      <c r="AT3411" s="2"/>
    </row>
    <row r="3412" spans="8:8" s="4" ht="14.25" customFormat="1">
      <c r="A3412" s="1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M3412" s="37"/>
      <c r="O3412" s="2"/>
      <c r="U3412" s="2"/>
      <c r="Z3412" s="2"/>
      <c r="AA3412" s="2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  <c r="AQ3412" s="2"/>
      <c r="AR3412" s="2"/>
      <c r="AS3412" s="2"/>
      <c r="AT3412" s="2"/>
    </row>
    <row r="3413" spans="8:8" s="4" ht="14.25" customFormat="1">
      <c r="A3413" s="1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M3413" s="37"/>
      <c r="O3413" s="2"/>
      <c r="U3413" s="2"/>
      <c r="Z3413" s="2"/>
      <c r="AA3413" s="2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  <c r="AQ3413" s="2"/>
      <c r="AR3413" s="2"/>
      <c r="AS3413" s="2"/>
      <c r="AT3413" s="2"/>
    </row>
    <row r="3414" spans="8:8" s="4" ht="14.25" customFormat="1">
      <c r="A3414" s="1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M3414" s="37"/>
      <c r="O3414" s="2"/>
      <c r="U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  <c r="AR3414" s="2"/>
      <c r="AS3414" s="2"/>
      <c r="AT3414" s="2"/>
    </row>
    <row r="3415" spans="8:8" s="4" ht="14.25" customFormat="1">
      <c r="A3415" s="1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M3415" s="37"/>
      <c r="O3415" s="2"/>
      <c r="U3415" s="2"/>
      <c r="Z3415" s="2"/>
      <c r="AA3415" s="2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  <c r="AQ3415" s="2"/>
      <c r="AR3415" s="2"/>
      <c r="AS3415" s="2"/>
      <c r="AT3415" s="2"/>
    </row>
    <row r="3416" spans="8:8" s="4" ht="14.25" customFormat="1">
      <c r="A3416" s="1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M3416" s="37"/>
      <c r="O3416" s="2"/>
      <c r="U3416" s="2"/>
      <c r="Z3416" s="2"/>
      <c r="AA3416" s="2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  <c r="AQ3416" s="2"/>
      <c r="AR3416" s="2"/>
      <c r="AS3416" s="2"/>
      <c r="AT3416" s="2"/>
    </row>
    <row r="3417" spans="8:8" s="4" ht="14.25" customFormat="1">
      <c r="A3417" s="1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M3417" s="37"/>
      <c r="O3417" s="2"/>
      <c r="U3417" s="2"/>
      <c r="Z3417" s="2"/>
      <c r="AA3417" s="2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  <c r="AQ3417" s="2"/>
      <c r="AR3417" s="2"/>
      <c r="AS3417" s="2"/>
      <c r="AT3417" s="2"/>
    </row>
    <row r="3418" spans="8:8" s="4" ht="14.25" customFormat="1">
      <c r="A3418" s="1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M3418" s="37"/>
      <c r="O3418" s="2"/>
      <c r="U3418" s="2"/>
      <c r="Z3418" s="2"/>
      <c r="AA3418" s="2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  <c r="AQ3418" s="2"/>
      <c r="AR3418" s="2"/>
      <c r="AS3418" s="2"/>
      <c r="AT3418" s="2"/>
    </row>
    <row r="3419" spans="8:8" s="4" ht="14.25" customFormat="1">
      <c r="A3419" s="1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M3419" s="37"/>
      <c r="O3419" s="2"/>
      <c r="U3419" s="2"/>
      <c r="Z3419" s="2"/>
      <c r="AA3419" s="2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  <c r="AQ3419" s="2"/>
      <c r="AR3419" s="2"/>
      <c r="AS3419" s="2"/>
      <c r="AT3419" s="2"/>
    </row>
    <row r="3420" spans="8:8" s="4" ht="14.25" customFormat="1">
      <c r="A3420" s="1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M3420" s="37"/>
      <c r="O3420" s="2"/>
      <c r="U3420" s="2"/>
      <c r="Z3420" s="2"/>
      <c r="AA3420" s="2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  <c r="AQ3420" s="2"/>
      <c r="AR3420" s="2"/>
      <c r="AS3420" s="2"/>
      <c r="AT3420" s="2"/>
    </row>
    <row r="3421" spans="8:8" s="4" ht="14.25" customFormat="1">
      <c r="A3421" s="1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M3421" s="37"/>
      <c r="O3421" s="2"/>
      <c r="U3421" s="2"/>
      <c r="Z3421" s="2"/>
      <c r="AA3421" s="2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  <c r="AQ3421" s="2"/>
      <c r="AR3421" s="2"/>
      <c r="AS3421" s="2"/>
      <c r="AT3421" s="2"/>
    </row>
    <row r="3422" spans="8:8" s="4" ht="14.25" customFormat="1">
      <c r="A3422" s="1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M3422" s="37"/>
      <c r="O3422" s="2"/>
      <c r="U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  <c r="AR3422" s="2"/>
      <c r="AS3422" s="2"/>
      <c r="AT3422" s="2"/>
    </row>
    <row r="3423" spans="8:8" s="4" ht="14.25" customFormat="1">
      <c r="A3423" s="1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M3423" s="37"/>
      <c r="O3423" s="2"/>
      <c r="U3423" s="2"/>
      <c r="Z3423" s="2"/>
      <c r="AA3423" s="2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  <c r="AQ3423" s="2"/>
      <c r="AR3423" s="2"/>
      <c r="AS3423" s="2"/>
      <c r="AT3423" s="2"/>
    </row>
    <row r="3424" spans="8:8" s="4" ht="14.25" customFormat="1">
      <c r="A3424" s="1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M3424" s="37"/>
      <c r="O3424" s="2"/>
      <c r="U3424" s="2"/>
      <c r="Z3424" s="2"/>
      <c r="AA3424" s="2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  <c r="AQ3424" s="2"/>
      <c r="AR3424" s="2"/>
      <c r="AS3424" s="2"/>
      <c r="AT3424" s="2"/>
    </row>
    <row r="3425" spans="8:8" s="4" ht="14.25" customFormat="1">
      <c r="A3425" s="1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M3425" s="37"/>
      <c r="O3425" s="2"/>
      <c r="U3425" s="2"/>
      <c r="Z3425" s="2"/>
      <c r="AA3425" s="2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  <c r="AQ3425" s="2"/>
      <c r="AR3425" s="2"/>
      <c r="AS3425" s="2"/>
      <c r="AT3425" s="2"/>
    </row>
    <row r="3426" spans="8:8" s="4" ht="14.25" customFormat="1">
      <c r="A3426" s="1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M3426" s="37"/>
      <c r="O3426" s="2"/>
      <c r="U3426" s="2"/>
      <c r="Z3426" s="2"/>
      <c r="AA3426" s="2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  <c r="AQ3426" s="2"/>
      <c r="AR3426" s="2"/>
      <c r="AS3426" s="2"/>
      <c r="AT3426" s="2"/>
    </row>
    <row r="3427" spans="8:8" s="4" ht="14.25" customFormat="1">
      <c r="A3427" s="1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M3427" s="37"/>
      <c r="O3427" s="2"/>
      <c r="U3427" s="2"/>
      <c r="Z3427" s="2"/>
      <c r="AA3427" s="2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  <c r="AQ3427" s="2"/>
      <c r="AR3427" s="2"/>
      <c r="AS3427" s="2"/>
      <c r="AT3427" s="2"/>
    </row>
    <row r="3428" spans="8:8" s="4" ht="14.25" customFormat="1">
      <c r="A3428" s="1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M3428" s="37"/>
      <c r="O3428" s="2"/>
      <c r="U3428" s="2"/>
      <c r="Z3428" s="2"/>
      <c r="AA3428" s="2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  <c r="AQ3428" s="2"/>
      <c r="AR3428" s="2"/>
      <c r="AS3428" s="2"/>
      <c r="AT3428" s="2"/>
    </row>
    <row r="3429" spans="8:8" s="4" ht="14.25" customFormat="1">
      <c r="A3429" s="1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M3429" s="37"/>
      <c r="O3429" s="2"/>
      <c r="U3429" s="2"/>
      <c r="Z3429" s="2"/>
      <c r="AA3429" s="2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  <c r="AQ3429" s="2"/>
      <c r="AR3429" s="2"/>
      <c r="AS3429" s="2"/>
      <c r="AT3429" s="2"/>
    </row>
    <row r="3430" spans="8:8" s="4" ht="14.25" customFormat="1">
      <c r="A3430" s="1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M3430" s="37"/>
      <c r="O3430" s="2"/>
      <c r="U3430" s="2"/>
      <c r="Z3430" s="2"/>
      <c r="AA3430" s="2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  <c r="AQ3430" s="2"/>
      <c r="AR3430" s="2"/>
      <c r="AS3430" s="2"/>
      <c r="AT3430" s="2"/>
    </row>
    <row r="3431" spans="8:8" s="4" ht="14.25" customFormat="1">
      <c r="A3431" s="1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M3431" s="37"/>
      <c r="O3431" s="2"/>
      <c r="U3431" s="2"/>
      <c r="Z3431" s="2"/>
      <c r="AA3431" s="2"/>
      <c r="AB3431" s="2"/>
      <c r="AC3431" s="2"/>
      <c r="AD3431" s="2"/>
      <c r="AE3431" s="2"/>
      <c r="AF3431" s="2"/>
      <c r="AG3431" s="2"/>
      <c r="AH3431" s="2"/>
      <c r="AI3431" s="2"/>
      <c r="AJ3431" s="2"/>
      <c r="AK3431" s="2"/>
      <c r="AL3431" s="2"/>
      <c r="AM3431" s="2"/>
      <c r="AN3431" s="2"/>
      <c r="AO3431" s="2"/>
      <c r="AP3431" s="2"/>
      <c r="AQ3431" s="2"/>
      <c r="AR3431" s="2"/>
      <c r="AS3431" s="2"/>
      <c r="AT3431" s="2"/>
    </row>
    <row r="3432" spans="8:8" s="4" ht="14.25" customFormat="1">
      <c r="A3432" s="1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M3432" s="37"/>
      <c r="O3432" s="2"/>
      <c r="U3432" s="2"/>
      <c r="Z3432" s="2"/>
      <c r="AA3432" s="2"/>
      <c r="AB3432" s="2"/>
      <c r="AC3432" s="2"/>
      <c r="AD3432" s="2"/>
      <c r="AE3432" s="2"/>
      <c r="AF3432" s="2"/>
      <c r="AG3432" s="2"/>
      <c r="AH3432" s="2"/>
      <c r="AI3432" s="2"/>
      <c r="AJ3432" s="2"/>
      <c r="AK3432" s="2"/>
      <c r="AL3432" s="2"/>
      <c r="AM3432" s="2"/>
      <c r="AN3432" s="2"/>
      <c r="AO3432" s="2"/>
      <c r="AP3432" s="2"/>
      <c r="AQ3432" s="2"/>
      <c r="AR3432" s="2"/>
      <c r="AS3432" s="2"/>
      <c r="AT3432" s="2"/>
    </row>
    <row r="3433" spans="8:8" s="4" ht="14.25" customFormat="1">
      <c r="A3433" s="1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M3433" s="37"/>
      <c r="O3433" s="2"/>
      <c r="U3433" s="2"/>
      <c r="Z3433" s="2"/>
      <c r="AA3433" s="2"/>
      <c r="AB3433" s="2"/>
      <c r="AC3433" s="2"/>
      <c r="AD3433" s="2"/>
      <c r="AE3433" s="2"/>
      <c r="AF3433" s="2"/>
      <c r="AG3433" s="2"/>
      <c r="AH3433" s="2"/>
      <c r="AI3433" s="2"/>
      <c r="AJ3433" s="2"/>
      <c r="AK3433" s="2"/>
      <c r="AL3433" s="2"/>
      <c r="AM3433" s="2"/>
      <c r="AN3433" s="2"/>
      <c r="AO3433" s="2"/>
      <c r="AP3433" s="2"/>
      <c r="AQ3433" s="2"/>
      <c r="AR3433" s="2"/>
      <c r="AS3433" s="2"/>
      <c r="AT3433" s="2"/>
    </row>
    <row r="3434" spans="8:8" s="4" ht="14.25" customFormat="1">
      <c r="A3434" s="1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M3434" s="37"/>
      <c r="O3434" s="2"/>
      <c r="U3434" s="2"/>
      <c r="Z3434" s="2"/>
      <c r="AA3434" s="2"/>
      <c r="AB3434" s="2"/>
      <c r="AC3434" s="2"/>
      <c r="AD3434" s="2"/>
      <c r="AE3434" s="2"/>
      <c r="AF3434" s="2"/>
      <c r="AG3434" s="2"/>
      <c r="AH3434" s="2"/>
      <c r="AI3434" s="2"/>
      <c r="AJ3434" s="2"/>
      <c r="AK3434" s="2"/>
      <c r="AL3434" s="2"/>
      <c r="AM3434" s="2"/>
      <c r="AN3434" s="2"/>
      <c r="AO3434" s="2"/>
      <c r="AP3434" s="2"/>
      <c r="AQ3434" s="2"/>
      <c r="AR3434" s="2"/>
      <c r="AS3434" s="2"/>
      <c r="AT3434" s="2"/>
    </row>
    <row r="3435" spans="8:8" s="4" ht="14.25" customFormat="1">
      <c r="A3435" s="1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M3435" s="37"/>
      <c r="O3435" s="2"/>
      <c r="U3435" s="2"/>
      <c r="Z3435" s="2"/>
      <c r="AA3435" s="2"/>
      <c r="AB3435" s="2"/>
      <c r="AC3435" s="2"/>
      <c r="AD3435" s="2"/>
      <c r="AE3435" s="2"/>
      <c r="AF3435" s="2"/>
      <c r="AG3435" s="2"/>
      <c r="AH3435" s="2"/>
      <c r="AI3435" s="2"/>
      <c r="AJ3435" s="2"/>
      <c r="AK3435" s="2"/>
      <c r="AL3435" s="2"/>
      <c r="AM3435" s="2"/>
      <c r="AN3435" s="2"/>
      <c r="AO3435" s="2"/>
      <c r="AP3435" s="2"/>
      <c r="AQ3435" s="2"/>
      <c r="AR3435" s="2"/>
      <c r="AS3435" s="2"/>
      <c r="AT3435" s="2"/>
    </row>
    <row r="3436" spans="8:8" s="4" ht="14.25" customFormat="1">
      <c r="A3436" s="1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M3436" s="37"/>
      <c r="O3436" s="2"/>
      <c r="U3436" s="2"/>
      <c r="Z3436" s="2"/>
      <c r="AA3436" s="2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2"/>
      <c r="AQ3436" s="2"/>
      <c r="AR3436" s="2"/>
      <c r="AS3436" s="2"/>
      <c r="AT3436" s="2"/>
    </row>
    <row r="3437" spans="8:8" s="4" ht="14.25" customFormat="1">
      <c r="A3437" s="1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M3437" s="37"/>
      <c r="O3437" s="2"/>
      <c r="U3437" s="2"/>
      <c r="Z3437" s="2"/>
      <c r="AA3437" s="2"/>
      <c r="AB3437" s="2"/>
      <c r="AC3437" s="2"/>
      <c r="AD3437" s="2"/>
      <c r="AE3437" s="2"/>
      <c r="AF3437" s="2"/>
      <c r="AG3437" s="2"/>
      <c r="AH3437" s="2"/>
      <c r="AI3437" s="2"/>
      <c r="AJ3437" s="2"/>
      <c r="AK3437" s="2"/>
      <c r="AL3437" s="2"/>
      <c r="AM3437" s="2"/>
      <c r="AN3437" s="2"/>
      <c r="AO3437" s="2"/>
      <c r="AP3437" s="2"/>
      <c r="AQ3437" s="2"/>
      <c r="AR3437" s="2"/>
      <c r="AS3437" s="2"/>
      <c r="AT3437" s="2"/>
    </row>
    <row r="3438" spans="8:8" s="4" ht="14.25" customFormat="1">
      <c r="A3438" s="1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M3438" s="37"/>
      <c r="O3438" s="2"/>
      <c r="U3438" s="2"/>
      <c r="Z3438" s="2"/>
      <c r="AA3438" s="2"/>
      <c r="AB3438" s="2"/>
      <c r="AC3438" s="2"/>
      <c r="AD3438" s="2"/>
      <c r="AE3438" s="2"/>
      <c r="AF3438" s="2"/>
      <c r="AG3438" s="2"/>
      <c r="AH3438" s="2"/>
      <c r="AI3438" s="2"/>
      <c r="AJ3438" s="2"/>
      <c r="AK3438" s="2"/>
      <c r="AL3438" s="2"/>
      <c r="AM3438" s="2"/>
      <c r="AN3438" s="2"/>
      <c r="AO3438" s="2"/>
      <c r="AP3438" s="2"/>
      <c r="AQ3438" s="2"/>
      <c r="AR3438" s="2"/>
      <c r="AS3438" s="2"/>
      <c r="AT3438" s="2"/>
    </row>
    <row r="3439" spans="8:8" s="4" ht="14.25" customFormat="1">
      <c r="A3439" s="1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M3439" s="37"/>
      <c r="O3439" s="2"/>
      <c r="U3439" s="2"/>
      <c r="Z3439" s="2"/>
      <c r="AA3439" s="2"/>
      <c r="AB3439" s="2"/>
      <c r="AC3439" s="2"/>
      <c r="AD3439" s="2"/>
      <c r="AE3439" s="2"/>
      <c r="AF3439" s="2"/>
      <c r="AG3439" s="2"/>
      <c r="AH3439" s="2"/>
      <c r="AI3439" s="2"/>
      <c r="AJ3439" s="2"/>
      <c r="AK3439" s="2"/>
      <c r="AL3439" s="2"/>
      <c r="AM3439" s="2"/>
      <c r="AN3439" s="2"/>
      <c r="AO3439" s="2"/>
      <c r="AP3439" s="2"/>
      <c r="AQ3439" s="2"/>
      <c r="AR3439" s="2"/>
      <c r="AS3439" s="2"/>
      <c r="AT3439" s="2"/>
    </row>
    <row r="3440" spans="8:8" s="4" ht="14.25" customFormat="1">
      <c r="A3440" s="1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M3440" s="37"/>
      <c r="O3440" s="2"/>
      <c r="U3440" s="2"/>
      <c r="Z3440" s="2"/>
      <c r="AA3440" s="2"/>
      <c r="AB3440" s="2"/>
      <c r="AC3440" s="2"/>
      <c r="AD3440" s="2"/>
      <c r="AE3440" s="2"/>
      <c r="AF3440" s="2"/>
      <c r="AG3440" s="2"/>
      <c r="AH3440" s="2"/>
      <c r="AI3440" s="2"/>
      <c r="AJ3440" s="2"/>
      <c r="AK3440" s="2"/>
      <c r="AL3440" s="2"/>
      <c r="AM3440" s="2"/>
      <c r="AN3440" s="2"/>
      <c r="AO3440" s="2"/>
      <c r="AP3440" s="2"/>
      <c r="AQ3440" s="2"/>
      <c r="AR3440" s="2"/>
      <c r="AS3440" s="2"/>
      <c r="AT3440" s="2"/>
    </row>
    <row r="3441" spans="8:8" s="4" ht="14.25" customFormat="1">
      <c r="A3441" s="1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M3441" s="37"/>
      <c r="O3441" s="2"/>
      <c r="U3441" s="2"/>
      <c r="Z3441" s="2"/>
      <c r="AA3441" s="2"/>
      <c r="AB3441" s="2"/>
      <c r="AC3441" s="2"/>
      <c r="AD3441" s="2"/>
      <c r="AE3441" s="2"/>
      <c r="AF3441" s="2"/>
      <c r="AG3441" s="2"/>
      <c r="AH3441" s="2"/>
      <c r="AI3441" s="2"/>
      <c r="AJ3441" s="2"/>
      <c r="AK3441" s="2"/>
      <c r="AL3441" s="2"/>
      <c r="AM3441" s="2"/>
      <c r="AN3441" s="2"/>
      <c r="AO3441" s="2"/>
      <c r="AP3441" s="2"/>
      <c r="AQ3441" s="2"/>
      <c r="AR3441" s="2"/>
      <c r="AS3441" s="2"/>
      <c r="AT3441" s="2"/>
    </row>
    <row r="3442" spans="8:8" s="4" ht="14.25" customFormat="1">
      <c r="A3442" s="1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M3442" s="37"/>
      <c r="O3442" s="2"/>
      <c r="U3442" s="2"/>
      <c r="Z3442" s="2"/>
      <c r="AA3442" s="2"/>
      <c r="AB3442" s="2"/>
      <c r="AC3442" s="2"/>
      <c r="AD3442" s="2"/>
      <c r="AE3442" s="2"/>
      <c r="AF3442" s="2"/>
      <c r="AG3442" s="2"/>
      <c r="AH3442" s="2"/>
      <c r="AI3442" s="2"/>
      <c r="AJ3442" s="2"/>
      <c r="AK3442" s="2"/>
      <c r="AL3442" s="2"/>
      <c r="AM3442" s="2"/>
      <c r="AN3442" s="2"/>
      <c r="AO3442" s="2"/>
      <c r="AP3442" s="2"/>
      <c r="AQ3442" s="2"/>
      <c r="AR3442" s="2"/>
      <c r="AS3442" s="2"/>
      <c r="AT3442" s="2"/>
    </row>
    <row r="3443" spans="8:8" s="4" ht="14.25" customFormat="1">
      <c r="A3443" s="1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M3443" s="37"/>
      <c r="O3443" s="2"/>
      <c r="U3443" s="2"/>
      <c r="Z3443" s="2"/>
      <c r="AA3443" s="2"/>
      <c r="AB3443" s="2"/>
      <c r="AC3443" s="2"/>
      <c r="AD3443" s="2"/>
      <c r="AE3443" s="2"/>
      <c r="AF3443" s="2"/>
      <c r="AG3443" s="2"/>
      <c r="AH3443" s="2"/>
      <c r="AI3443" s="2"/>
      <c r="AJ3443" s="2"/>
      <c r="AK3443" s="2"/>
      <c r="AL3443" s="2"/>
      <c r="AM3443" s="2"/>
      <c r="AN3443" s="2"/>
      <c r="AO3443" s="2"/>
      <c r="AP3443" s="2"/>
      <c r="AQ3443" s="2"/>
      <c r="AR3443" s="2"/>
      <c r="AS3443" s="2"/>
      <c r="AT3443" s="2"/>
    </row>
    <row r="3444" spans="8:8" s="4" ht="14.25" customFormat="1">
      <c r="A3444" s="1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M3444" s="37"/>
      <c r="O3444" s="2"/>
      <c r="U3444" s="2"/>
      <c r="Z3444" s="2"/>
      <c r="AA3444" s="2"/>
      <c r="AB3444" s="2"/>
      <c r="AC3444" s="2"/>
      <c r="AD3444" s="2"/>
      <c r="AE3444" s="2"/>
      <c r="AF3444" s="2"/>
      <c r="AG3444" s="2"/>
      <c r="AH3444" s="2"/>
      <c r="AI3444" s="2"/>
      <c r="AJ3444" s="2"/>
      <c r="AK3444" s="2"/>
      <c r="AL3444" s="2"/>
      <c r="AM3444" s="2"/>
      <c r="AN3444" s="2"/>
      <c r="AO3444" s="2"/>
      <c r="AP3444" s="2"/>
      <c r="AQ3444" s="2"/>
      <c r="AR3444" s="2"/>
      <c r="AS3444" s="2"/>
      <c r="AT3444" s="2"/>
    </row>
    <row r="3445" spans="8:8" s="4" ht="14.25" customFormat="1">
      <c r="A3445" s="1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M3445" s="37"/>
      <c r="O3445" s="2"/>
      <c r="U3445" s="2"/>
      <c r="Z3445" s="2"/>
      <c r="AA3445" s="2"/>
      <c r="AB3445" s="2"/>
      <c r="AC3445" s="2"/>
      <c r="AD3445" s="2"/>
      <c r="AE3445" s="2"/>
      <c r="AF3445" s="2"/>
      <c r="AG3445" s="2"/>
      <c r="AH3445" s="2"/>
      <c r="AI3445" s="2"/>
      <c r="AJ3445" s="2"/>
      <c r="AK3445" s="2"/>
      <c r="AL3445" s="2"/>
      <c r="AM3445" s="2"/>
      <c r="AN3445" s="2"/>
      <c r="AO3445" s="2"/>
      <c r="AP3445" s="2"/>
      <c r="AQ3445" s="2"/>
      <c r="AR3445" s="2"/>
      <c r="AS3445" s="2"/>
      <c r="AT3445" s="2"/>
    </row>
    <row r="3446" spans="8:8" s="4" ht="14.25" customFormat="1">
      <c r="A3446" s="1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M3446" s="37"/>
      <c r="O3446" s="2"/>
      <c r="U3446" s="2"/>
      <c r="Z3446" s="2"/>
      <c r="AA3446" s="2"/>
      <c r="AB3446" s="2"/>
      <c r="AC3446" s="2"/>
      <c r="AD3446" s="2"/>
      <c r="AE3446" s="2"/>
      <c r="AF3446" s="2"/>
      <c r="AG3446" s="2"/>
      <c r="AH3446" s="2"/>
      <c r="AI3446" s="2"/>
      <c r="AJ3446" s="2"/>
      <c r="AK3446" s="2"/>
      <c r="AL3446" s="2"/>
      <c r="AM3446" s="2"/>
      <c r="AN3446" s="2"/>
      <c r="AO3446" s="2"/>
      <c r="AP3446" s="2"/>
      <c r="AQ3446" s="2"/>
      <c r="AR3446" s="2"/>
      <c r="AS3446" s="2"/>
      <c r="AT3446" s="2"/>
    </row>
    <row r="3447" spans="8:8" s="4" ht="14.25" customFormat="1">
      <c r="A3447" s="1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M3447" s="37"/>
      <c r="O3447" s="2"/>
      <c r="U3447" s="2"/>
      <c r="Z3447" s="2"/>
      <c r="AA3447" s="2"/>
      <c r="AB3447" s="2"/>
      <c r="AC3447" s="2"/>
      <c r="AD3447" s="2"/>
      <c r="AE3447" s="2"/>
      <c r="AF3447" s="2"/>
      <c r="AG3447" s="2"/>
      <c r="AH3447" s="2"/>
      <c r="AI3447" s="2"/>
      <c r="AJ3447" s="2"/>
      <c r="AK3447" s="2"/>
      <c r="AL3447" s="2"/>
      <c r="AM3447" s="2"/>
      <c r="AN3447" s="2"/>
      <c r="AO3447" s="2"/>
      <c r="AP3447" s="2"/>
      <c r="AQ3447" s="2"/>
      <c r="AR3447" s="2"/>
      <c r="AS3447" s="2"/>
      <c r="AT3447" s="2"/>
    </row>
    <row r="3448" spans="8:8" s="4" ht="14.25" customFormat="1">
      <c r="A3448" s="1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M3448" s="37"/>
      <c r="O3448" s="2"/>
      <c r="U3448" s="2"/>
      <c r="Z3448" s="2"/>
      <c r="AA3448" s="2"/>
      <c r="AB3448" s="2"/>
      <c r="AC3448" s="2"/>
      <c r="AD3448" s="2"/>
      <c r="AE3448" s="2"/>
      <c r="AF3448" s="2"/>
      <c r="AG3448" s="2"/>
      <c r="AH3448" s="2"/>
      <c r="AI3448" s="2"/>
      <c r="AJ3448" s="2"/>
      <c r="AK3448" s="2"/>
      <c r="AL3448" s="2"/>
      <c r="AM3448" s="2"/>
      <c r="AN3448" s="2"/>
      <c r="AO3448" s="2"/>
      <c r="AP3448" s="2"/>
      <c r="AQ3448" s="2"/>
      <c r="AR3448" s="2"/>
      <c r="AS3448" s="2"/>
      <c r="AT3448" s="2"/>
    </row>
    <row r="3449" spans="8:8" s="4" ht="14.25" customFormat="1">
      <c r="A3449" s="1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M3449" s="37"/>
      <c r="O3449" s="2"/>
      <c r="U3449" s="2"/>
      <c r="Z3449" s="2"/>
      <c r="AA3449" s="2"/>
      <c r="AB3449" s="2"/>
      <c r="AC3449" s="2"/>
      <c r="AD3449" s="2"/>
      <c r="AE3449" s="2"/>
      <c r="AF3449" s="2"/>
      <c r="AG3449" s="2"/>
      <c r="AH3449" s="2"/>
      <c r="AI3449" s="2"/>
      <c r="AJ3449" s="2"/>
      <c r="AK3449" s="2"/>
      <c r="AL3449" s="2"/>
      <c r="AM3449" s="2"/>
      <c r="AN3449" s="2"/>
      <c r="AO3449" s="2"/>
      <c r="AP3449" s="2"/>
      <c r="AQ3449" s="2"/>
      <c r="AR3449" s="2"/>
      <c r="AS3449" s="2"/>
      <c r="AT3449" s="2"/>
    </row>
    <row r="3450" spans="8:8" s="4" ht="14.25" customFormat="1">
      <c r="A3450" s="1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M3450" s="37"/>
      <c r="O3450" s="2"/>
      <c r="U3450" s="2"/>
      <c r="Z3450" s="2"/>
      <c r="AA3450" s="2"/>
      <c r="AB3450" s="2"/>
      <c r="AC3450" s="2"/>
      <c r="AD3450" s="2"/>
      <c r="AE3450" s="2"/>
      <c r="AF3450" s="2"/>
      <c r="AG3450" s="2"/>
      <c r="AH3450" s="2"/>
      <c r="AI3450" s="2"/>
      <c r="AJ3450" s="2"/>
      <c r="AK3450" s="2"/>
      <c r="AL3450" s="2"/>
      <c r="AM3450" s="2"/>
      <c r="AN3450" s="2"/>
      <c r="AO3450" s="2"/>
      <c r="AP3450" s="2"/>
      <c r="AQ3450" s="2"/>
      <c r="AR3450" s="2"/>
      <c r="AS3450" s="2"/>
      <c r="AT3450" s="2"/>
    </row>
    <row r="3451" spans="8:8" s="4" ht="14.25" customFormat="1">
      <c r="A3451" s="1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M3451" s="37"/>
      <c r="O3451" s="2"/>
      <c r="U3451" s="2"/>
      <c r="Z3451" s="2"/>
      <c r="AA3451" s="2"/>
      <c r="AB3451" s="2"/>
      <c r="AC3451" s="2"/>
      <c r="AD3451" s="2"/>
      <c r="AE3451" s="2"/>
      <c r="AF3451" s="2"/>
      <c r="AG3451" s="2"/>
      <c r="AH3451" s="2"/>
      <c r="AI3451" s="2"/>
      <c r="AJ3451" s="2"/>
      <c r="AK3451" s="2"/>
      <c r="AL3451" s="2"/>
      <c r="AM3451" s="2"/>
      <c r="AN3451" s="2"/>
      <c r="AO3451" s="2"/>
      <c r="AP3451" s="2"/>
      <c r="AQ3451" s="2"/>
      <c r="AR3451" s="2"/>
      <c r="AS3451" s="2"/>
      <c r="AT3451" s="2"/>
    </row>
    <row r="3452" spans="8:8" s="4" ht="14.25" customFormat="1">
      <c r="A3452" s="1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M3452" s="37"/>
      <c r="O3452" s="2"/>
      <c r="U3452" s="2"/>
      <c r="Z3452" s="2"/>
      <c r="AA3452" s="2"/>
      <c r="AB3452" s="2"/>
      <c r="AC3452" s="2"/>
      <c r="AD3452" s="2"/>
      <c r="AE3452" s="2"/>
      <c r="AF3452" s="2"/>
      <c r="AG3452" s="2"/>
      <c r="AH3452" s="2"/>
      <c r="AI3452" s="2"/>
      <c r="AJ3452" s="2"/>
      <c r="AK3452" s="2"/>
      <c r="AL3452" s="2"/>
      <c r="AM3452" s="2"/>
      <c r="AN3452" s="2"/>
      <c r="AO3452" s="2"/>
      <c r="AP3452" s="2"/>
      <c r="AQ3452" s="2"/>
      <c r="AR3452" s="2"/>
      <c r="AS3452" s="2"/>
      <c r="AT3452" s="2"/>
    </row>
    <row r="3453" spans="8:8" s="4" ht="14.25" customFormat="1">
      <c r="A3453" s="1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37"/>
      <c r="N3453" s="2"/>
      <c r="O3453" s="2"/>
      <c r="U3453" s="2"/>
      <c r="Z3453" s="2"/>
      <c r="AA3453" s="2"/>
      <c r="AB3453" s="2"/>
      <c r="AC3453" s="2"/>
      <c r="AD3453" s="2"/>
      <c r="AE3453" s="2"/>
      <c r="AF3453" s="2"/>
      <c r="AG3453" s="2"/>
      <c r="AH3453" s="2"/>
      <c r="AI3453" s="2"/>
      <c r="AJ3453" s="2"/>
      <c r="AK3453" s="2"/>
      <c r="AL3453" s="2"/>
      <c r="AM3453" s="2"/>
      <c r="AN3453" s="2"/>
      <c r="AO3453" s="2"/>
      <c r="AP3453" s="2"/>
      <c r="AQ3453" s="2"/>
      <c r="AR3453" s="2"/>
      <c r="AS3453" s="2"/>
      <c r="AT3453" s="2"/>
    </row>
    <row r="3454" spans="8:8" s="4" ht="14.25" customFormat="1">
      <c r="A3454" s="1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37"/>
      <c r="N3454" s="2"/>
      <c r="O3454" s="2"/>
      <c r="U3454" s="2"/>
      <c r="Z3454" s="2"/>
      <c r="AA3454" s="2"/>
      <c r="AB3454" s="2"/>
      <c r="AC3454" s="2"/>
      <c r="AD3454" s="2"/>
      <c r="AE3454" s="2"/>
      <c r="AF3454" s="2"/>
      <c r="AG3454" s="2"/>
      <c r="AH3454" s="2"/>
      <c r="AI3454" s="2"/>
      <c r="AJ3454" s="2"/>
      <c r="AK3454" s="2"/>
      <c r="AL3454" s="2"/>
      <c r="AM3454" s="2"/>
      <c r="AN3454" s="2"/>
      <c r="AO3454" s="2"/>
      <c r="AP3454" s="2"/>
      <c r="AQ3454" s="2"/>
      <c r="AR3454" s="2"/>
      <c r="AS3454" s="2"/>
      <c r="AT3454" s="2"/>
    </row>
  </sheetData>
  <autoFilter ref="A6:HU178">
    <filterColumn colId="0" showButton="1"/>
  </autoFilter>
  <mergeCells count="46">
    <mergeCell ref="A2:AT2"/>
    <mergeCell ref="G5:G6"/>
    <mergeCell ref="V5:V6"/>
    <mergeCell ref="K5:K6"/>
    <mergeCell ref="J5:J6"/>
    <mergeCell ref="A4:A6"/>
    <mergeCell ref="O5:U5"/>
    <mergeCell ref="AJ4:AS4"/>
    <mergeCell ref="B4:B6"/>
    <mergeCell ref="N4:V4"/>
    <mergeCell ref="F5:F6"/>
    <mergeCell ref="AE5:AE6"/>
    <mergeCell ref="AS5:AS6"/>
    <mergeCell ref="AR5:AR6"/>
    <mergeCell ref="AQ5:AQ6"/>
    <mergeCell ref="AP5:AP6"/>
    <mergeCell ref="AI5:AI6"/>
    <mergeCell ref="AN5:AN6"/>
    <mergeCell ref="AE4:AI4"/>
    <mergeCell ref="C5:C6"/>
    <mergeCell ref="E5:E6"/>
    <mergeCell ref="AJ5:AJ6"/>
    <mergeCell ref="H5:H6"/>
    <mergeCell ref="Z4:Z6"/>
    <mergeCell ref="X5:X6"/>
    <mergeCell ref="L5:L6"/>
    <mergeCell ref="AA4:AA6"/>
    <mergeCell ref="I5:I6"/>
    <mergeCell ref="Y5:Y6"/>
    <mergeCell ref="N5:N6"/>
    <mergeCell ref="W5:W6"/>
    <mergeCell ref="AB4:AB6"/>
    <mergeCell ref="AC4:AC6"/>
    <mergeCell ref="AD4:AD6"/>
    <mergeCell ref="M5:M6"/>
    <mergeCell ref="AL5:AL6"/>
    <mergeCell ref="AT4:AT6"/>
    <mergeCell ref="AG5:AG6"/>
    <mergeCell ref="AO5:AO6"/>
    <mergeCell ref="AF5:AF6"/>
    <mergeCell ref="AK5:AK6"/>
    <mergeCell ref="AH5:AH6"/>
    <mergeCell ref="AM5:AM6"/>
    <mergeCell ref="W4:Y4"/>
    <mergeCell ref="D5:D6"/>
    <mergeCell ref="C4:M4"/>
  </mergeCells>
  <pageMargins left="0.75" right="0.75" top="1.0" bottom="1.0" header="0.5" footer="0.5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黄丹梦</cp:lastModifiedBy>
  <dcterms:created xsi:type="dcterms:W3CDTF">2024-12-04T15:35:00Z</dcterms:created>
  <dcterms:modified xsi:type="dcterms:W3CDTF">2025-01-07T03:03:11Z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FE98A7C7F2474BB99B156738DD461FC1</vt:lpwstr>
  </property>
  <property fmtid="{D5CDD505-2E9C-101B-9397-08002B2CF9AE}" pid="4" name="KSOProductBuildVer">
    <vt:lpwstr>2052-12.1.0.19770</vt:lpwstr>
  </property>
</Properties>
</file>