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Sheet1!$A$3:$D$12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<sst xmlns="http://schemas.openxmlformats.org/spreadsheetml/2006/main" count="60" uniqueCount="46">
  <si>
    <t>融水苗族自治县油茶产业发展示范奖补项目配置水肥一体化设施工程（第四批）公告</t>
  </si>
  <si>
    <t>单位：亩、万元</t>
  </si>
  <si>
    <t>序号</t>
  </si>
  <si>
    <t>项目名称</t>
  </si>
  <si>
    <t>面积（亩）</t>
  </si>
  <si>
    <t>预算金额</t>
  </si>
  <si>
    <t>备注</t>
  </si>
  <si>
    <t>融水县安陲乡大田村大田、鱼购屯集体油茶基地水肥一体化项目（低效油茶林改造）</t>
  </si>
  <si>
    <t>融水县大浪镇高培村高蚌屯韦家林场油茶基地水肥一体化项目（2024年度新造）</t>
  </si>
  <si>
    <t>融水县良寨乡培洞村培洞屯周桃山油茶基地水肥一体化项目</t>
  </si>
  <si>
    <t>融水县滚贝乡三团村塘柳屯油茶基地水肥一体化项目</t>
  </si>
  <si>
    <t>融水县白云乡田里村客寨屯达念岭油茶基地水肥一体化项目</t>
  </si>
  <si>
    <t>融水县良寨乡安全村桐树屯油茶基地水肥一体化项目（低效油茶林改造）</t>
  </si>
  <si>
    <t>融水县大浪镇高培村高蚌屯贾家林场油茶基地水肥一体化项目（2024年度新造）</t>
  </si>
  <si>
    <t>融水县滚贝乡同心村乌依屯油茶基地水肥一体化项目</t>
  </si>
  <si>
    <t>合计</t>
  </si>
  <si>
    <t>融水苗族自治县油茶产业发展示范奖补项目配置水肥一体化设施工程建设（第一批）</t>
  </si>
  <si>
    <t>单位：元、亩</t>
  </si>
  <si>
    <t>补助金额（1500元/亩）</t>
  </si>
  <si>
    <t>补助金额与预算金额差值</t>
  </si>
  <si>
    <t>亩平均金额</t>
  </si>
  <si>
    <t>标号</t>
  </si>
  <si>
    <t>融水县永乐镇新隆村新寨屯莲花岭油茶基地水肥一体化项目（油茶幼林）</t>
  </si>
  <si>
    <t>1号标</t>
  </si>
  <si>
    <t>龙</t>
  </si>
  <si>
    <t>融水县白云乡帮阳村更阳屯油茶基地水肥一体化项目（油茶幼林）</t>
  </si>
  <si>
    <t>2号标</t>
  </si>
  <si>
    <t>1189.4亩，178.231497万元</t>
  </si>
  <si>
    <t>蒙</t>
  </si>
  <si>
    <t>融水县白云乡龙岑村龙岑屯油茶基地水肥一体化项目（油茶幼林）</t>
  </si>
  <si>
    <t>融水县白云乡帮阳村上帮屯油茶基地水肥一体化项目（油茶幼林）</t>
  </si>
  <si>
    <t>融水县白云乡枫木村枫木屯油茶基地水肥一体化项目（油茶幼林）</t>
  </si>
  <si>
    <t xml:space="preserve"> 融水县汪洞乡腾合村腾合二队更阳山油茶基地水肥一体化项目（油茶幼林）</t>
  </si>
  <si>
    <t>融水县大年乡木业村布寺山油茶基地水肥一体化项目</t>
  </si>
  <si>
    <t>3号标</t>
  </si>
  <si>
    <t>韦</t>
  </si>
  <si>
    <t>融水县贝江河林场新安分场古会3林班油茶基地水肥一体化项目（油茶幼林）</t>
  </si>
  <si>
    <t>4号标</t>
  </si>
  <si>
    <t>459亩，68.721685万元</t>
  </si>
  <si>
    <t>俞</t>
  </si>
  <si>
    <t>融水县怀宝林场思英分场油茶基地水肥一体化项目（油茶幼林）</t>
  </si>
  <si>
    <t>融水县和睦镇古顶村降龙屯油茶基地水肥一体化项目（油茶幼林）</t>
  </si>
  <si>
    <t>5号标</t>
  </si>
  <si>
    <t>430.1亩，64.435874万元</t>
  </si>
  <si>
    <t>石</t>
  </si>
  <si>
    <t>融水县怀宝镇怀宝社区中寨屯麻风塘面水肥一体化项目（油茶幼林）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</si>
</sst>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Red]0.000"/>
  </numFmts>
  <fonts count="28">
    <font>
      <sz val="11"/>
      <color theme="1"/>
      <name val="宋体"/>
      <charset val="134"/>
      <scheme val="minor"/>
    </font>
    <font>
      <sz val="11"/>
      <name val="宋体"/>
      <charset val="134"/>
      <scheme val="minor"/>
    </font>
    <font>
      <b/>
      <sz val="18"/>
      <name val="宋体"/>
      <charset val="134"/>
    </font>
    <font>
      <sz val="10"/>
      <name val="宋体"/>
      <charset val="134"/>
    </font>
    <font>
      <b/>
      <sz val="11"/>
      <name val="宋体"/>
      <charset val="134"/>
      <scheme val="minor"/>
    </font>
    <font>
      <b/>
      <sz val="16"/>
      <name val="宋体"/>
      <charset val="134"/>
    </font>
    <font>
      <sz val="11"/>
      <name val="宋体"/>
      <charset val="134"/>
    </font>
    <font>
      <sz val="10"/>
      <name val="宋体"/>
      <charset val="134"/>
      <scheme val="minor"/>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0" xfId="0" applyFont="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2" xfId="0" applyFont="1" applyBorder="1" applyAlignment="1">
      <alignment horizontal="center" vertical="center" wrapText="1"/>
    </xf>
    <xf numFmtId="0" fontId="0" fillId="0" borderId="1" xfId="0" applyBorder="1" applyAlignment="1">
      <alignment horizontal="center" vertical="center" wrapText="1"/>
    </xf>
    <xf numFmtId="0" fontId="8" fillId="0" borderId="5"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tabSelected="1" workbookViewId="0">
      <selection activeCell="J7" sqref="J7"/>
    </sheetView>
  </sheetViews>
  <sheetFormatPr defaultColWidth="9" defaultRowHeight="13.5" outlineLevelCol="4"/>
  <cols>
    <col min="1" max="1" width="4.375" style="1" customWidth="1"/>
    <col min="2" max="2" width="47.5" style="1" customWidth="1"/>
    <col min="3" max="3" width="12.375" style="1" customWidth="1"/>
    <col min="4" max="4" width="12.75" style="1" customWidth="1"/>
    <col min="5" max="5" width="14.25" style="1" customWidth="1"/>
    <col min="6" max="16384" width="9" style="1"/>
  </cols>
  <sheetData>
    <row r="1" ht="51" customHeight="1" spans="1:5">
      <c r="A1" s="11" t="s">
        <v>0</v>
      </c>
      <c r="B1" s="11"/>
      <c r="C1" s="11"/>
      <c r="D1" s="11"/>
      <c r="E1" s="11"/>
    </row>
    <row r="2" s="10" customFormat="1" ht="21.95" customHeight="1" spans="1:5">
      <c r="A2" s="2"/>
      <c r="B2" s="2"/>
      <c r="C2" s="2"/>
      <c r="D2" s="12" t="s">
        <v>1</v>
      </c>
      <c r="E2" s="12"/>
    </row>
    <row r="3" ht="42" customHeight="1" spans="1:5">
      <c r="A3" s="3" t="s">
        <v>2</v>
      </c>
      <c r="B3" s="3" t="s">
        <v>3</v>
      </c>
      <c r="C3" s="3" t="s">
        <v>4</v>
      </c>
      <c r="D3" s="3" t="s">
        <v>5</v>
      </c>
      <c r="E3" s="3" t="s">
        <v>6</v>
      </c>
    </row>
    <row r="4" ht="36" customHeight="1" spans="1:5">
      <c r="A4" s="4">
        <v>1</v>
      </c>
      <c r="B4" s="13" t="s">
        <v>7</v>
      </c>
      <c r="C4" s="13">
        <v>530</v>
      </c>
      <c r="D4" s="14">
        <v>70</v>
      </c>
      <c r="E4" s="14"/>
    </row>
    <row r="5" ht="36" customHeight="1" spans="1:5">
      <c r="A5" s="4">
        <v>2</v>
      </c>
      <c r="B5" s="13" t="s">
        <v>8</v>
      </c>
      <c r="C5" s="13">
        <v>500</v>
      </c>
      <c r="D5" s="14">
        <v>65</v>
      </c>
      <c r="E5" s="14"/>
    </row>
    <row r="6" ht="36" customHeight="1" spans="1:5">
      <c r="A6" s="4">
        <v>3</v>
      </c>
      <c r="B6" s="13" t="s">
        <v>9</v>
      </c>
      <c r="C6" s="13">
        <v>330</v>
      </c>
      <c r="D6" s="14">
        <v>60</v>
      </c>
      <c r="E6" s="14"/>
    </row>
    <row r="7" ht="36" customHeight="1" spans="1:5">
      <c r="A7" s="4">
        <v>4</v>
      </c>
      <c r="B7" s="13" t="s">
        <v>10</v>
      </c>
      <c r="C7" s="13">
        <v>200</v>
      </c>
      <c r="D7" s="3">
        <v>25</v>
      </c>
      <c r="E7" s="14"/>
    </row>
    <row r="8" ht="36" customHeight="1" spans="1:5">
      <c r="A8" s="4">
        <v>5</v>
      </c>
      <c r="B8" s="13" t="s">
        <v>11</v>
      </c>
      <c r="C8" s="13">
        <v>49</v>
      </c>
      <c r="D8" s="14">
        <v>7</v>
      </c>
      <c r="E8" s="14"/>
    </row>
    <row r="9" ht="36" customHeight="1" spans="1:5">
      <c r="A9" s="4">
        <v>6</v>
      </c>
      <c r="B9" s="13" t="s">
        <v>12</v>
      </c>
      <c r="C9" s="13">
        <v>226</v>
      </c>
      <c r="D9" s="14">
        <v>31</v>
      </c>
      <c r="E9" s="3"/>
    </row>
    <row r="10" ht="36" customHeight="1" spans="1:5">
      <c r="A10" s="4">
        <v>7</v>
      </c>
      <c r="B10" s="15" t="s">
        <v>13</v>
      </c>
      <c r="C10" s="13">
        <v>330</v>
      </c>
      <c r="D10" s="14">
        <v>65</v>
      </c>
      <c r="E10" s="14"/>
    </row>
    <row r="11" ht="36" customHeight="1" spans="1:5">
      <c r="A11" s="4">
        <v>8</v>
      </c>
      <c r="B11" s="13" t="s">
        <v>14</v>
      </c>
      <c r="C11" s="13">
        <v>190</v>
      </c>
      <c r="D11" s="14">
        <v>27</v>
      </c>
      <c r="E11" s="16"/>
    </row>
    <row r="12" ht="36" customHeight="1" spans="1:5">
      <c r="A12" s="4" t="s">
        <v>15</v>
      </c>
      <c r="B12" s="4"/>
      <c r="C12" s="4">
        <f>SUM(C4:C11)</f>
        <v>2355</v>
      </c>
      <c r="D12" s="17">
        <f>SUM(D4:D11)</f>
        <v>350</v>
      </c>
      <c r="E12" s="4"/>
    </row>
    <row r="13" ht="27" customHeight="1"/>
    <row r="14" ht="27" customHeight="1"/>
    <row r="15" ht="27" customHeight="1"/>
  </sheetData>
  <autoFilter xmlns:etc="http://www.wps.cn/officeDocument/2017/etCustomData" ref="A3:D12" etc:filterBottomFollowUsedRange="0">
    <extLst/>
  </autoFilter>
  <mergeCells count="2">
    <mergeCell ref="A1:E1"/>
    <mergeCell ref="D2:E2"/>
  </mergeCells>
  <pageMargins left="0.503472222222222" right="0.503472222222222" top="0.554861111111111" bottom="0.357638888888889" header="0.298611111111111" footer="0.29861111111111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M4" sqref="M4"/>
    </sheetView>
  </sheetViews>
  <sheetFormatPr defaultColWidth="9" defaultRowHeight="13.5"/>
  <cols>
    <col min="1" max="1" width="4.375" style="1" customWidth="1"/>
    <col min="2" max="2" width="62" style="1" customWidth="1"/>
    <col min="3" max="3" width="9.25" style="1" customWidth="1"/>
    <col min="4" max="7" width="9.75" style="1" customWidth="1"/>
    <col min="8" max="8" width="6.75" style="1" customWidth="1"/>
    <col min="9" max="9" width="14.25" style="1" customWidth="1"/>
    <col min="10" max="10" width="5.5" style="1" customWidth="1"/>
    <col min="11" max="11" width="11.5" style="1"/>
    <col min="12" max="16384" width="9" style="1"/>
  </cols>
  <sheetData>
    <row r="1" ht="41.1" customHeight="1" spans="1:9">
      <c r="A1" s="2" t="s">
        <v>16</v>
      </c>
      <c r="B1" s="2"/>
      <c r="C1" s="2"/>
      <c r="D1" s="2"/>
      <c r="E1" s="2"/>
      <c r="F1" s="2"/>
      <c r="G1" s="2"/>
      <c r="H1" s="2"/>
      <c r="I1" s="2"/>
    </row>
    <row r="2" customFormat="1" ht="21.95" customHeight="1" spans="1:9">
      <c r="A2" s="2"/>
      <c r="B2" s="2"/>
      <c r="C2" s="2"/>
      <c r="D2" s="2"/>
      <c r="E2" s="2"/>
      <c r="F2" s="2"/>
      <c r="G2" s="2"/>
      <c r="H2" s="1" t="s">
        <v>17</v>
      </c>
      <c r="I2" s="1"/>
    </row>
    <row r="3" ht="42" customHeight="1" spans="1:10">
      <c r="A3" s="3" t="s">
        <v>2</v>
      </c>
      <c r="B3" s="3" t="s">
        <v>3</v>
      </c>
      <c r="C3" s="3" t="s">
        <v>4</v>
      </c>
      <c r="D3" s="3" t="s">
        <v>18</v>
      </c>
      <c r="E3" s="3" t="s">
        <v>5</v>
      </c>
      <c r="F3" s="3" t="s">
        <v>19</v>
      </c>
      <c r="G3" s="3" t="s">
        <v>20</v>
      </c>
      <c r="H3" s="3" t="s">
        <v>21</v>
      </c>
      <c r="I3" s="3" t="s">
        <v>6</v>
      </c>
      <c r="J3" s="3"/>
    </row>
    <row r="4" ht="30" customHeight="1" spans="1:10">
      <c r="A4" s="4">
        <v>1</v>
      </c>
      <c r="B4" s="4" t="s">
        <v>22</v>
      </c>
      <c r="C4" s="4">
        <v>256.7</v>
      </c>
      <c r="D4" s="4">
        <f t="shared" ref="D4:D14" si="0">1500*C4</f>
        <v>385050</v>
      </c>
      <c r="E4" s="4">
        <v>384380.71</v>
      </c>
      <c r="F4" s="4">
        <f t="shared" ref="F4:F14" si="1">D4-E4</f>
        <v>669.289999999979</v>
      </c>
      <c r="G4" s="5">
        <f t="shared" ref="G4:G14" si="2">E4/C4</f>
        <v>1497.39271523179</v>
      </c>
      <c r="H4" s="4" t="s">
        <v>23</v>
      </c>
      <c r="I4" s="4"/>
      <c r="J4" s="4" t="s">
        <v>24</v>
      </c>
    </row>
    <row r="5" ht="30" customHeight="1" spans="1:10">
      <c r="A5" s="4">
        <v>2</v>
      </c>
      <c r="B5" s="4" t="s">
        <v>25</v>
      </c>
      <c r="C5" s="4">
        <v>208.8</v>
      </c>
      <c r="D5" s="4">
        <f t="shared" si="0"/>
        <v>313200</v>
      </c>
      <c r="E5" s="4">
        <v>312775.9</v>
      </c>
      <c r="F5" s="4">
        <f t="shared" si="1"/>
        <v>424.099999999977</v>
      </c>
      <c r="G5" s="5">
        <f t="shared" si="2"/>
        <v>1497.9688697318</v>
      </c>
      <c r="H5" s="4" t="s">
        <v>26</v>
      </c>
      <c r="I5" s="7" t="s">
        <v>27</v>
      </c>
      <c r="J5" s="4" t="s">
        <v>28</v>
      </c>
    </row>
    <row r="6" ht="30" customHeight="1" spans="1:10">
      <c r="A6" s="4">
        <v>3</v>
      </c>
      <c r="B6" s="4" t="s">
        <v>29</v>
      </c>
      <c r="C6" s="4">
        <v>152.6</v>
      </c>
      <c r="D6" s="4">
        <f t="shared" si="0"/>
        <v>228900</v>
      </c>
      <c r="E6" s="4">
        <v>228100.08</v>
      </c>
      <c r="F6" s="4">
        <f t="shared" si="1"/>
        <v>799.920000000013</v>
      </c>
      <c r="G6" s="5">
        <f t="shared" si="2"/>
        <v>1494.75806028834</v>
      </c>
      <c r="H6" s="4" t="s">
        <v>26</v>
      </c>
      <c r="I6" s="8"/>
      <c r="J6" s="4"/>
    </row>
    <row r="7" ht="30" customHeight="1" spans="1:10">
      <c r="A7" s="4">
        <v>4</v>
      </c>
      <c r="B7" s="4" t="s">
        <v>30</v>
      </c>
      <c r="C7" s="4">
        <v>276.5</v>
      </c>
      <c r="D7" s="4">
        <f t="shared" si="0"/>
        <v>414750</v>
      </c>
      <c r="E7" s="4">
        <v>414684.13</v>
      </c>
      <c r="F7" s="4">
        <f t="shared" si="1"/>
        <v>65.8699999999953</v>
      </c>
      <c r="G7" s="5">
        <f t="shared" si="2"/>
        <v>1499.7617721519</v>
      </c>
      <c r="H7" s="4" t="s">
        <v>26</v>
      </c>
      <c r="I7" s="8"/>
      <c r="J7" s="4"/>
    </row>
    <row r="8" ht="30" customHeight="1" spans="1:10">
      <c r="A8" s="4">
        <v>5</v>
      </c>
      <c r="B8" s="4" t="s">
        <v>31</v>
      </c>
      <c r="C8" s="4">
        <v>302.5</v>
      </c>
      <c r="D8" s="4">
        <f t="shared" si="0"/>
        <v>453750</v>
      </c>
      <c r="E8" s="4">
        <v>453531.79</v>
      </c>
      <c r="F8" s="4">
        <f t="shared" si="1"/>
        <v>218.210000000021</v>
      </c>
      <c r="G8" s="5">
        <f t="shared" si="2"/>
        <v>1499.2786446281</v>
      </c>
      <c r="H8" s="4" t="s">
        <v>26</v>
      </c>
      <c r="I8" s="8"/>
      <c r="J8" s="4"/>
    </row>
    <row r="9" ht="30" customHeight="1" spans="1:10">
      <c r="A9" s="4">
        <v>6</v>
      </c>
      <c r="B9" s="4" t="s">
        <v>32</v>
      </c>
      <c r="C9" s="4">
        <v>249</v>
      </c>
      <c r="D9" s="4">
        <f t="shared" si="0"/>
        <v>373500</v>
      </c>
      <c r="E9" s="4">
        <v>373223.07</v>
      </c>
      <c r="F9" s="4">
        <f t="shared" si="1"/>
        <v>276.929999999993</v>
      </c>
      <c r="G9" s="5">
        <f t="shared" si="2"/>
        <v>1498.8878313253</v>
      </c>
      <c r="H9" s="4" t="s">
        <v>26</v>
      </c>
      <c r="I9" s="9"/>
      <c r="J9" s="4"/>
    </row>
    <row r="10" ht="30" customHeight="1" spans="1:10">
      <c r="A10" s="4">
        <v>7</v>
      </c>
      <c r="B10" s="4" t="s">
        <v>33</v>
      </c>
      <c r="C10" s="4">
        <v>307.7</v>
      </c>
      <c r="D10" s="4">
        <f t="shared" si="0"/>
        <v>461550</v>
      </c>
      <c r="E10" s="4">
        <v>456621.37</v>
      </c>
      <c r="F10" s="4">
        <f t="shared" si="1"/>
        <v>4928.63</v>
      </c>
      <c r="G10" s="5">
        <f t="shared" si="2"/>
        <v>1483.98235294118</v>
      </c>
      <c r="H10" s="4" t="s">
        <v>34</v>
      </c>
      <c r="I10" s="4"/>
      <c r="J10" s="4" t="s">
        <v>35</v>
      </c>
    </row>
    <row r="11" ht="30" customHeight="1" spans="1:10">
      <c r="A11" s="4">
        <v>8</v>
      </c>
      <c r="B11" s="4" t="s">
        <v>36</v>
      </c>
      <c r="C11" s="4">
        <v>239.2</v>
      </c>
      <c r="D11" s="4">
        <f t="shared" si="0"/>
        <v>358800</v>
      </c>
      <c r="E11" s="4">
        <v>358081.34</v>
      </c>
      <c r="F11" s="4">
        <f t="shared" si="1"/>
        <v>718.659999999974</v>
      </c>
      <c r="G11" s="5">
        <f t="shared" si="2"/>
        <v>1496.99556856187</v>
      </c>
      <c r="H11" s="4" t="s">
        <v>37</v>
      </c>
      <c r="I11" s="7" t="s">
        <v>38</v>
      </c>
      <c r="J11" s="4" t="s">
        <v>39</v>
      </c>
    </row>
    <row r="12" ht="30" customHeight="1" spans="1:10">
      <c r="A12" s="4">
        <v>9</v>
      </c>
      <c r="B12" s="4" t="s">
        <v>40</v>
      </c>
      <c r="C12" s="4">
        <v>219.8</v>
      </c>
      <c r="D12" s="4">
        <f t="shared" si="0"/>
        <v>329700</v>
      </c>
      <c r="E12" s="4">
        <v>329135.51</v>
      </c>
      <c r="F12" s="4">
        <f t="shared" si="1"/>
        <v>564.489999999991</v>
      </c>
      <c r="G12" s="5">
        <f t="shared" si="2"/>
        <v>1497.43180163785</v>
      </c>
      <c r="H12" s="4" t="s">
        <v>37</v>
      </c>
      <c r="I12" s="9"/>
      <c r="J12" s="4" t="s">
        <v>39</v>
      </c>
    </row>
    <row r="13" ht="30" customHeight="1" spans="1:10">
      <c r="A13" s="4">
        <v>10</v>
      </c>
      <c r="B13" s="4" t="s">
        <v>41</v>
      </c>
      <c r="C13" s="4">
        <v>255.4</v>
      </c>
      <c r="D13" s="4">
        <f t="shared" si="0"/>
        <v>383100</v>
      </c>
      <c r="E13" s="4">
        <v>382582.57</v>
      </c>
      <c r="F13" s="4">
        <f t="shared" si="1"/>
        <v>517.429999999993</v>
      </c>
      <c r="G13" s="5">
        <f t="shared" si="2"/>
        <v>1497.97404072044</v>
      </c>
      <c r="H13" s="4" t="s">
        <v>42</v>
      </c>
      <c r="I13" s="7" t="s">
        <v>43</v>
      </c>
      <c r="J13" s="4" t="s">
        <v>44</v>
      </c>
    </row>
    <row r="14" ht="30" customHeight="1" spans="1:10">
      <c r="A14" s="4">
        <v>11</v>
      </c>
      <c r="B14" s="4" t="s">
        <v>45</v>
      </c>
      <c r="C14" s="4">
        <v>174.7</v>
      </c>
      <c r="D14" s="4">
        <f t="shared" si="0"/>
        <v>262050</v>
      </c>
      <c r="E14" s="4">
        <v>261776.17</v>
      </c>
      <c r="F14" s="4">
        <f t="shared" si="1"/>
        <v>273.829999999958</v>
      </c>
      <c r="G14" s="5">
        <f t="shared" si="2"/>
        <v>1498.43257012021</v>
      </c>
      <c r="H14" s="4" t="s">
        <v>42</v>
      </c>
      <c r="I14" s="9"/>
      <c r="J14" s="4" t="s">
        <v>44</v>
      </c>
    </row>
    <row r="15" ht="27" customHeight="1" spans="1:10">
      <c r="A15" s="3" t="s">
        <v>15</v>
      </c>
      <c r="B15" s="3"/>
      <c r="C15" s="6">
        <f>SUM(C4:C14)</f>
        <v>2642.9</v>
      </c>
      <c r="D15" s="6"/>
      <c r="E15" s="6">
        <f>SUM(E4:E14)</f>
        <v>3954892.64</v>
      </c>
      <c r="F15" s="6"/>
      <c r="G15" s="6">
        <v>1496.624</v>
      </c>
      <c r="H15" s="3"/>
      <c r="I15" s="3"/>
      <c r="J15" s="3"/>
    </row>
  </sheetData>
  <mergeCells count="6">
    <mergeCell ref="A1:I1"/>
    <mergeCell ref="H2:I2"/>
    <mergeCell ref="I5:I9"/>
    <mergeCell ref="I11:I12"/>
    <mergeCell ref="I13:I14"/>
    <mergeCell ref="J5:J9"/>
  </mergeCells>
  <pageMargins left="0.357638888888889" right="0.357638888888889" top="0.802777777777778" bottom="0.60625"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dc:creator>
  <cp:lastModifiedBy>WPS_1657371387</cp:lastModifiedBy>
  <dcterms:created xsi:type="dcterms:W3CDTF">2023-05-12T11:15:00Z</dcterms:created>
  <cp:lastPrinted>2024-06-17T04:29:00Z</cp:lastPrinted>
  <dcterms:modified xsi:type="dcterms:W3CDTF">2025-11-03T00:39:09Z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29A2D93601394BB69A7DC367D39F15FB_12</vt:lpwstr>
  </property>
  <property fmtid="{D5CDD505-2E9C-101B-9397-08002B2CF9AE}" pid="4" name="KSOReadingLayout">
    <vt:bool>true</vt:bool>
  </property>
</Properties>
</file>